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nibholdings.sharepoint.com/sites/Sustainability1/Sustainability/Reporting/Impact Report/FY2026/2. Narrative, metrics, annual targets/9. ESG databook/ESG Databook PDFs/"/>
    </mc:Choice>
  </mc:AlternateContent>
  <xr:revisionPtr revIDLastSave="0" documentId="14_{728138D9-DC20-4966-90E0-DADC0481DE22}" xr6:coauthVersionLast="47" xr6:coauthVersionMax="47" xr10:uidLastSave="{00000000-0000-0000-0000-000000000000}"/>
  <workbookProtection workbookAlgorithmName="SHA-512" workbookHashValue="/I4P6I63p1hMt6cEDJwzvZOhpYfqi2gwynKkJPHJA+JXwaywviTn3UPGCJhoG1xjcbn5JgR8Lv/WjE0zcwesAA==" workbookSaltValue="m2PnNGfIh91zzaBbldf7TA==" workbookSpinCount="100000" lockStructure="1"/>
  <bookViews>
    <workbookView xWindow="-110" yWindow="-110" windowWidth="19420" windowHeight="11500" activeTab="1" xr2:uid="{00000000-000D-0000-FFFF-FFFF00000000}"/>
  </bookViews>
  <sheets>
    <sheet name="Home page" sheetId="6" r:id="rId1"/>
    <sheet name="Population Health" sheetId="1" r:id="rId2"/>
    <sheet name="Community Spirit &amp; Cohesion" sheetId="5" r:id="rId3"/>
    <sheet name="People, Culture &amp; Employment" sheetId="3" r:id="rId4"/>
    <sheet name="Natural Environment" sheetId="2" r:id="rId5"/>
    <sheet name="Leadership &amp; Governance" sheetId="4" r:id="rId6"/>
  </sheets>
  <definedNames>
    <definedName name="_xlnm.Print_Area" localSheetId="2">'Community Spirit &amp; Cohesion'!$A$1:$C$48</definedName>
    <definedName name="_xlnm.Print_Area" localSheetId="5">'Leadership &amp; Governance'!$A$1:$C$88</definedName>
    <definedName name="_xlnm.Print_Area" localSheetId="4">'Natural Environment'!$A$1:$C$64</definedName>
    <definedName name="_xlnm.Print_Area" localSheetId="3">'People, Culture &amp; Employment'!$A$1:$G$244</definedName>
    <definedName name="_xlnm.Print_Area" localSheetId="1">'Population Health'!$A$1:$C$77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43" i="2" l="1"/>
  <c r="B39" i="2"/>
  <c r="B9" i="2"/>
  <c r="B30" i="2"/>
  <c r="B27" i="1" l="1"/>
  <c r="B29" i="1" s="1"/>
  <c r="B41" i="2"/>
  <c r="B37" i="2"/>
  <c r="B42" i="2"/>
  <c r="B38" i="2"/>
  <c r="C12" i="5"/>
  <c r="G13" i="3"/>
  <c r="F13" i="3"/>
  <c r="E13" i="3"/>
  <c r="D12" i="3"/>
  <c r="C12" i="3"/>
  <c r="B12" i="3"/>
  <c r="B13" i="3" l="1"/>
  <c r="D13" i="3"/>
  <c r="C13" i="3"/>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<sst xmlns="http://schemas.openxmlformats.org/spreadsheetml/2006/main" count="675" uniqueCount="415">
  <si>
    <t>Population Health</t>
  </si>
  <si>
    <t>Community Spirt and Cohesion</t>
  </si>
  <si>
    <t>People, Culture and Employment</t>
  </si>
  <si>
    <t>Natural Environment</t>
  </si>
  <si>
    <t>Leadership and Governance</t>
  </si>
  <si>
    <r>
      <t xml:space="preserve">This ESG Databook provides detailed environmental, social and governance (ESG) performance data supporting disclosures in nib's 2026 Impact Report. Unless otherwise stated, data relates to the period 1 July 2025 to 30 June 2026 and includes nib Group operations reported within the scope of the 2026 Impact Report.
</t>
    </r>
    <r>
      <rPr>
        <i/>
        <sz val="10"/>
        <color theme="1"/>
        <rFont val="Arial"/>
        <family val="2"/>
      </rPr>
      <t xml:space="preserve">
Select a Sustainabilty pillar to access data. Use the"Return to Contents" link on each worksheet to return to this page.</t>
    </r>
  </si>
  <si>
    <t>Key definitions and calculation methodologies are included within the relevant worksheets.</t>
  </si>
  <si>
    <t>Back to home page</t>
  </si>
  <si>
    <t>Member snapshot</t>
  </si>
  <si>
    <t> </t>
  </si>
  <si>
    <t>Number of policyholders</t>
  </si>
  <si>
    <t>FY26</t>
  </si>
  <si>
    <t>FY25</t>
  </si>
  <si>
    <t>Australian Residents Health Insurance</t>
  </si>
  <si>
    <t>International (Inbound) Health Insurance</t>
  </si>
  <si>
    <t>New Zealand</t>
  </si>
  <si>
    <t>Total</t>
  </si>
  <si>
    <t>Number of persons covered</t>
  </si>
  <si>
    <t>rōpū/Māori groups</t>
  </si>
  <si>
    <t>Claims paid</t>
  </si>
  <si>
    <t xml:space="preserve">NDIS Plan Management </t>
  </si>
  <si>
    <r>
      <t xml:space="preserve">Participants </t>
    </r>
    <r>
      <rPr>
        <vertAlign val="superscript"/>
        <sz val="10"/>
        <color rgb="FF000000"/>
        <rFont val="Arial"/>
        <family val="2"/>
      </rPr>
      <t>1</t>
    </r>
  </si>
  <si>
    <r>
      <t xml:space="preserve">Claims paid </t>
    </r>
    <r>
      <rPr>
        <b/>
        <vertAlign val="superscript"/>
        <sz val="10"/>
        <color rgb="FF000000"/>
        <rFont val="Arial"/>
        <family val="2"/>
      </rPr>
      <t>2</t>
    </r>
    <r>
      <rPr>
        <b/>
        <sz val="10"/>
        <color rgb="FF000000"/>
        <rFont val="Arial"/>
        <family val="2"/>
      </rPr>
      <t xml:space="preserve"> ($m)</t>
    </r>
  </si>
  <si>
    <t>New Zealand Health Insurance</t>
  </si>
  <si>
    <t xml:space="preserve">New Zealand Living Benefits </t>
  </si>
  <si>
    <t>Member satisfaction</t>
  </si>
  <si>
    <t>Net promoter score</t>
  </si>
  <si>
    <t>International Students Health Insurance</t>
  </si>
  <si>
    <t>International Workers Health Insurance</t>
  </si>
  <si>
    <t>nib Travel</t>
  </si>
  <si>
    <t>Group (weighted average)</t>
  </si>
  <si>
    <r>
      <t xml:space="preserve">Complaints to Private Health Insurance Ombudsman - Australian Residents Health Insurance </t>
    </r>
    <r>
      <rPr>
        <b/>
        <vertAlign val="superscript"/>
        <sz val="10"/>
        <color rgb="FF000000"/>
        <rFont val="Arial"/>
        <family val="2"/>
      </rPr>
      <t>3</t>
    </r>
  </si>
  <si>
    <t>Number of complaints</t>
  </si>
  <si>
    <t>Number of disputes</t>
  </si>
  <si>
    <t>Private health insurer share of complaints</t>
  </si>
  <si>
    <t>Private health insurer share of disputes</t>
  </si>
  <si>
    <t>Private health insurer market share</t>
  </si>
  <si>
    <t>Member engagement</t>
  </si>
  <si>
    <t>Number of participants - Australian programs</t>
  </si>
  <si>
    <t>Hospital Substitution Treatments</t>
  </si>
  <si>
    <t xml:space="preserve"> </t>
  </si>
  <si>
    <t>Health Management Programs</t>
  </si>
  <si>
    <t>General Health Interactions</t>
  </si>
  <si>
    <t>Health Assessments &amp; Screening</t>
  </si>
  <si>
    <t>Number of participants - New Zealand programs</t>
  </si>
  <si>
    <t>Total number of participants AU &amp; NZ</t>
  </si>
  <si>
    <t>N/A</t>
  </si>
  <si>
    <t>1. NDIS Participants, their plan nominees and Support Coordinators.</t>
  </si>
  <si>
    <t>2. Insurance service costs, incurred claims net of reinsurance income.</t>
  </si>
  <si>
    <t>3. Data sourced from the Private Health Insurance Ombudsman Quarterly Bulletin. FY26 Results have not been published at time of publication</t>
  </si>
  <si>
    <t>nib foundation</t>
  </si>
  <si>
    <t>Grants</t>
  </si>
  <si>
    <t>Prevention Partnerships1</t>
  </si>
  <si>
    <t>Aboriginal Health Partnerships1</t>
  </si>
  <si>
    <t>Community Partners1</t>
  </si>
  <si>
    <t>Better Health Partners2</t>
  </si>
  <si>
    <t>Partners for Health Equity2</t>
  </si>
  <si>
    <t>Employee nominated Good Cause Grants3</t>
  </si>
  <si>
    <t>Total grants</t>
  </si>
  <si>
    <t>Total partners</t>
  </si>
  <si>
    <t>Employee donations</t>
  </si>
  <si>
    <t>nib foundation matching donations</t>
  </si>
  <si>
    <t>Charities supported</t>
  </si>
  <si>
    <t>Employee volunteering</t>
  </si>
  <si>
    <t>Charities assisted</t>
  </si>
  <si>
    <t>Volunteer hours</t>
  </si>
  <si>
    <t>Employee participants</t>
  </si>
  <si>
    <r>
      <t>nib foundation partners</t>
    </r>
    <r>
      <rPr>
        <sz val="10"/>
        <color rgb="FF000000"/>
        <rFont val="Arial"/>
        <family val="2"/>
      </rPr>
      <t xml:space="preserve"> </t>
    </r>
  </si>
  <si>
    <t>Better Health Partners</t>
  </si>
  <si>
    <t>Lifeline Australia</t>
  </si>
  <si>
    <t>Cancer Council NSW</t>
  </si>
  <si>
    <t>Heart Foundation</t>
  </si>
  <si>
    <t>Diabetes Australia</t>
  </si>
  <si>
    <t>Partners for Health Equity</t>
  </si>
  <si>
    <t>Down Syndrome Australia</t>
  </si>
  <si>
    <t>People with Disability Australia</t>
  </si>
  <si>
    <t>Awabakal Ltd</t>
  </si>
  <si>
    <t>NSW Outback Division of General Practice</t>
  </si>
  <si>
    <t>The Kindness Institute</t>
  </si>
  <si>
    <t>Federation of Ethnic Communities Councils of Australia</t>
  </si>
  <si>
    <t>Good Cause Grants</t>
  </si>
  <si>
    <t xml:space="preserve">Ronald McDonald House Newcastle </t>
  </si>
  <si>
    <t xml:space="preserve">LIVEfree Project </t>
  </si>
  <si>
    <t xml:space="preserve">Kids with Cancer Foundation  </t>
  </si>
  <si>
    <t>Kiwis Together </t>
  </si>
  <si>
    <t>Cancer Society NZ</t>
  </si>
  <si>
    <t>My name’5 Doddie Foundation</t>
  </si>
  <si>
    <t>Our people</t>
  </si>
  <si>
    <r>
      <t xml:space="preserve">Number of employees </t>
    </r>
    <r>
      <rPr>
        <b/>
        <vertAlign val="superscript"/>
        <sz val="10"/>
        <color theme="1"/>
        <rFont val="Arial"/>
        <family val="2"/>
      </rPr>
      <t>1</t>
    </r>
  </si>
  <si>
    <t>Female</t>
  </si>
  <si>
    <t>Male</t>
  </si>
  <si>
    <t>Gender diverse</t>
  </si>
  <si>
    <t>Australia</t>
  </si>
  <si>
    <t>Ireland</t>
  </si>
  <si>
    <t>United Kingdom</t>
  </si>
  <si>
    <t>United States of America</t>
  </si>
  <si>
    <t>% of total</t>
  </si>
  <si>
    <r>
      <t xml:space="preserve">Employees by age </t>
    </r>
    <r>
      <rPr>
        <b/>
        <vertAlign val="superscript"/>
        <sz val="10"/>
        <color theme="1"/>
        <rFont val="Arial"/>
        <family val="2"/>
      </rPr>
      <t>1</t>
    </r>
  </si>
  <si>
    <t>&lt;25 years</t>
  </si>
  <si>
    <t>25 - 34 years</t>
  </si>
  <si>
    <t>35 - 44 years</t>
  </si>
  <si>
    <t>45 - 54 years</t>
  </si>
  <si>
    <t>55 - 65 years</t>
  </si>
  <si>
    <t>&gt;65 years</t>
  </si>
  <si>
    <t>Average age of employees</t>
  </si>
  <si>
    <r>
      <t xml:space="preserve">Employment level </t>
    </r>
    <r>
      <rPr>
        <b/>
        <vertAlign val="superscript"/>
        <sz val="10"/>
        <color theme="1"/>
        <rFont val="Arial"/>
        <family val="2"/>
      </rPr>
      <t>1</t>
    </r>
  </si>
  <si>
    <r>
      <t xml:space="preserve">Board, Non-executive Directors (including CEO) </t>
    </r>
    <r>
      <rPr>
        <vertAlign val="superscript"/>
        <sz val="10"/>
        <rFont val="Arial"/>
        <family val="2"/>
      </rPr>
      <t>2</t>
    </r>
    <r>
      <rPr>
        <sz val="10"/>
        <rFont val="Arial"/>
        <family val="2"/>
      </rPr>
      <t xml:space="preserve"> </t>
    </r>
  </si>
  <si>
    <r>
      <t>Board, Non-executive Directors (excluding CEO)</t>
    </r>
    <r>
      <rPr>
        <vertAlign val="superscript"/>
        <sz val="10"/>
        <rFont val="Arial"/>
        <family val="2"/>
      </rPr>
      <t>3</t>
    </r>
  </si>
  <si>
    <t>Executives (including CEO)</t>
  </si>
  <si>
    <t>Business Unit Heads</t>
  </si>
  <si>
    <t>Manager / Team Leaders</t>
  </si>
  <si>
    <t>Other workforce</t>
  </si>
  <si>
    <t>In July 2026 we welcomed Linda Da Silva, Group Chief Technology and Transformation Officer which will increase our female executive leadership representation in FY27.</t>
  </si>
  <si>
    <r>
      <t xml:space="preserve">Employment type  </t>
    </r>
    <r>
      <rPr>
        <b/>
        <vertAlign val="superscript"/>
        <sz val="10"/>
        <color theme="1"/>
        <rFont val="Arial"/>
        <family val="2"/>
      </rPr>
      <t>1</t>
    </r>
    <r>
      <rPr>
        <b/>
        <sz val="10"/>
        <color theme="1"/>
        <rFont val="Arial"/>
        <family val="2"/>
      </rPr>
      <t xml:space="preserve"> </t>
    </r>
  </si>
  <si>
    <t>Permanent full time</t>
  </si>
  <si>
    <t>Permanent part time</t>
  </si>
  <si>
    <t>Temporary</t>
  </si>
  <si>
    <t>Casual</t>
  </si>
  <si>
    <r>
      <t xml:space="preserve">Employment by tenure </t>
    </r>
    <r>
      <rPr>
        <b/>
        <vertAlign val="superscript"/>
        <sz val="10"/>
        <color theme="1"/>
        <rFont val="Arial"/>
        <family val="2"/>
      </rPr>
      <t>1</t>
    </r>
  </si>
  <si>
    <t>&lt;1 year</t>
  </si>
  <si>
    <t>1 year</t>
  </si>
  <si>
    <t>2 - 3 years</t>
  </si>
  <si>
    <t>4 - 5 years</t>
  </si>
  <si>
    <t>6 - 10 years</t>
  </si>
  <si>
    <t>11 - 15 years</t>
  </si>
  <si>
    <t>16 - 20 years</t>
  </si>
  <si>
    <t>21+ years</t>
  </si>
  <si>
    <t>Percentage of new hires (tenure &lt;1 year)</t>
  </si>
  <si>
    <t>Parental leave</t>
  </si>
  <si>
    <t>Employees accessing parental leave</t>
  </si>
  <si>
    <t xml:space="preserve">Rate of return from parental leave </t>
  </si>
  <si>
    <t>-</t>
  </si>
  <si>
    <t>Employees still employed after 12 months following return</t>
  </si>
  <si>
    <t xml:space="preserve">Gender Pay Equity </t>
  </si>
  <si>
    <r>
      <t xml:space="preserve">Gender Pay Equity </t>
    </r>
    <r>
      <rPr>
        <b/>
        <vertAlign val="superscript"/>
        <sz val="10"/>
        <rFont val="Arial"/>
        <family val="2"/>
      </rPr>
      <t>4</t>
    </r>
    <r>
      <rPr>
        <b/>
        <sz val="10"/>
        <rFont val="Arial"/>
        <family val="2"/>
      </rPr>
      <t xml:space="preserve"> - Group</t>
    </r>
  </si>
  <si>
    <t>Gender Pay Equity by Level</t>
  </si>
  <si>
    <t>Managers &amp; Team Leaders</t>
  </si>
  <si>
    <t>Individual Contributors</t>
  </si>
  <si>
    <t>Gender Pay Equity by Employment Instrument</t>
  </si>
  <si>
    <t>Individual Agreement</t>
  </si>
  <si>
    <t>Enterprise Agreement</t>
  </si>
  <si>
    <t>Gender Pay Gap</t>
  </si>
  <si>
    <r>
      <t xml:space="preserve">Gender Pay Gap </t>
    </r>
    <r>
      <rPr>
        <b/>
        <vertAlign val="superscript"/>
        <sz val="10"/>
        <rFont val="Arial"/>
        <family val="2"/>
      </rPr>
      <t>5</t>
    </r>
    <r>
      <rPr>
        <b/>
        <sz val="10"/>
        <rFont val="Arial"/>
        <family val="2"/>
      </rPr>
      <t xml:space="preserve"> - Group</t>
    </r>
  </si>
  <si>
    <t>Gender Pay Gap by Level</t>
  </si>
  <si>
    <t>Executive (excluding CEO)</t>
  </si>
  <si>
    <t>Gender Pay Gap by Employment Instrument</t>
  </si>
  <si>
    <t>CEO Compensation Ratio</t>
  </si>
  <si>
    <r>
      <t>Ratio between annual compensation of the CEO and mean employee compensation</t>
    </r>
    <r>
      <rPr>
        <vertAlign val="superscript"/>
        <sz val="10"/>
        <color theme="1"/>
        <rFont val="Arial"/>
        <family val="2"/>
      </rPr>
      <t>6</t>
    </r>
  </si>
  <si>
    <t>Employee development program participation</t>
  </si>
  <si>
    <t>Leadership Training</t>
  </si>
  <si>
    <t>Frontline Training  </t>
  </si>
  <si>
    <t>Professional Training</t>
  </si>
  <si>
    <t>Education Assistance</t>
  </si>
  <si>
    <t>External Development Courses</t>
  </si>
  <si>
    <r>
      <t>Total time spent completing Training</t>
    </r>
    <r>
      <rPr>
        <vertAlign val="superscript"/>
        <sz val="10"/>
        <color theme="1"/>
        <rFont val="Arial"/>
        <family val="2"/>
      </rPr>
      <t>8</t>
    </r>
  </si>
  <si>
    <t>19,693 hours</t>
  </si>
  <si>
    <t>27,239 hours</t>
  </si>
  <si>
    <t>Total Investment in Training</t>
  </si>
  <si>
    <t>Employee succession</t>
  </si>
  <si>
    <t>Promotions</t>
  </si>
  <si>
    <t>Internal Appointments (includes promotions)</t>
  </si>
  <si>
    <r>
      <t>Flexible work practices</t>
    </r>
    <r>
      <rPr>
        <b/>
        <vertAlign val="superscript"/>
        <sz val="10"/>
        <color theme="1"/>
        <rFont val="Arial"/>
        <family val="2"/>
      </rPr>
      <t>9</t>
    </r>
  </si>
  <si>
    <t>Employees with formal flexible work arrangements</t>
  </si>
  <si>
    <t>Lost time injuries</t>
  </si>
  <si>
    <t>VL/L</t>
  </si>
  <si>
    <t xml:space="preserve">M </t>
  </si>
  <si>
    <t>H/VH</t>
  </si>
  <si>
    <t>M</t>
  </si>
  <si>
    <r>
      <rPr>
        <b/>
        <sz val="10"/>
        <color theme="1"/>
        <rFont val="Arial"/>
        <family val="2"/>
      </rPr>
      <t>VL/L:</t>
    </r>
    <r>
      <rPr>
        <sz val="10"/>
        <color theme="1"/>
        <rFont val="Arial"/>
        <family val="2"/>
      </rPr>
      <t xml:space="preserve"> Impact very low or low</t>
    </r>
  </si>
  <si>
    <r>
      <rPr>
        <b/>
        <sz val="10"/>
        <color theme="1"/>
        <rFont val="Arial"/>
        <family val="2"/>
      </rPr>
      <t>M:</t>
    </r>
    <r>
      <rPr>
        <sz val="10"/>
        <color theme="1"/>
        <rFont val="Arial"/>
        <family val="2"/>
      </rPr>
      <t xml:space="preserve"> Impact medium</t>
    </r>
  </si>
  <si>
    <r>
      <rPr>
        <b/>
        <sz val="10"/>
        <color theme="1"/>
        <rFont val="Arial"/>
        <family val="2"/>
      </rPr>
      <t>H/VH:</t>
    </r>
    <r>
      <rPr>
        <sz val="10"/>
        <color theme="1"/>
        <rFont val="Arial"/>
        <family val="2"/>
      </rPr>
      <t xml:space="preserve"> Impact high or very high</t>
    </r>
  </si>
  <si>
    <t>Lost time injury frequency rate (LTIFR)</t>
  </si>
  <si>
    <t>Absenteeism</t>
  </si>
  <si>
    <t>Flu shots given to employees</t>
  </si>
  <si>
    <t>Wellbeing Program</t>
  </si>
  <si>
    <t>Fitness Initiatives</t>
  </si>
  <si>
    <t>Number of employee participants</t>
  </si>
  <si>
    <t>Mental Health Initiatives</t>
  </si>
  <si>
    <t>Calm app - number of employee participants</t>
  </si>
  <si>
    <t>Number of employees with mental health first aid training</t>
  </si>
  <si>
    <t>Clearhead - number of employee contacts</t>
  </si>
  <si>
    <t>Employee Assistance Program (EAP):</t>
  </si>
  <si>
    <t>Total EAP contacts</t>
  </si>
  <si>
    <t>Employee engagement and retention</t>
  </si>
  <si>
    <t xml:space="preserve">Employee experience </t>
  </si>
  <si>
    <t xml:space="preserve">Employee engagement score </t>
  </si>
  <si>
    <t>Employee inclusion score</t>
  </si>
  <si>
    <t>Employee wellbeing score</t>
  </si>
  <si>
    <t>Employee attrition</t>
  </si>
  <si>
    <r>
      <t>Total</t>
    </r>
    <r>
      <rPr>
        <b/>
        <vertAlign val="superscript"/>
        <sz val="10"/>
        <color rgb="FF000000"/>
        <rFont val="Arial"/>
        <family val="2"/>
      </rPr>
      <t>10</t>
    </r>
  </si>
  <si>
    <t>Voluntary turnover rate</t>
  </si>
  <si>
    <t>Involuntary turnover rate</t>
  </si>
  <si>
    <t>Enterprise agreements and trade union negotiations</t>
  </si>
  <si>
    <t>Employees covered by enterprise agreement</t>
  </si>
  <si>
    <r>
      <rPr>
        <sz val="10"/>
        <color theme="1"/>
        <rFont val="Arial"/>
        <family val="2"/>
      </rPr>
      <t>Number of enterprise agreements in place</t>
    </r>
    <r>
      <rPr>
        <i/>
        <sz val="10"/>
        <color theme="1"/>
        <rFont val="Arial"/>
        <family val="2"/>
      </rPr>
      <t xml:space="preserve"> </t>
    </r>
  </si>
  <si>
    <t>Employee representation</t>
  </si>
  <si>
    <t xml:space="preserve">Number of Health Safety and Wellbeing Committee representatives </t>
  </si>
  <si>
    <t xml:space="preserve">Number of Joint Consultative Committee representatives </t>
  </si>
  <si>
    <t>Culture @ nib</t>
  </si>
  <si>
    <t>Additional Leave Days (AU, NZ)</t>
  </si>
  <si>
    <t>Cultural Leave (Group)</t>
  </si>
  <si>
    <t>Employee Giveaways (Group)</t>
  </si>
  <si>
    <t>Flexible Work Practices (Group)</t>
  </si>
  <si>
    <t>Gender Affirmation Leave (Group)</t>
  </si>
  <si>
    <t>Hybrid Working Model / Location Flexibility (Group)</t>
  </si>
  <si>
    <t>International Remote Work (Group)</t>
  </si>
  <si>
    <t>Paid Parental Leave (Group)</t>
  </si>
  <si>
    <t>Paid Grandparent Leave (Group)</t>
  </si>
  <si>
    <t>Public Holiday Swaps (Group)</t>
  </si>
  <si>
    <t>Volunteer Leave (Group)</t>
  </si>
  <si>
    <t>Insurance</t>
  </si>
  <si>
    <t>Group Income Protection Insurance (AU, NZ, Ireland)</t>
  </si>
  <si>
    <t>Group Life Insurance (AU, NZ, Ireland)</t>
  </si>
  <si>
    <t>Health Insurance Discount/Subsidy (Group)</t>
  </si>
  <si>
    <t>Travel Insurance Discount (Group)</t>
  </si>
  <si>
    <t>Corporate rates and discounts</t>
  </si>
  <si>
    <t>Apple Employee Purchase Program (AU)</t>
  </si>
  <si>
    <t>Corporate Bank Offer (AU)</t>
  </si>
  <si>
    <t>Corporate Car Offer (AU, NZ)</t>
  </si>
  <si>
    <t>Corporate Retail Discounts (AU)</t>
  </si>
  <si>
    <t>Garmin Discount offer (Group)</t>
  </si>
  <si>
    <t>eBike &amp; Bicycle Discounts (AU, NZ)</t>
  </si>
  <si>
    <t>Financial benefits</t>
  </si>
  <si>
    <t>Distributed Work Allowance (Enterprise Agreement &amp; Remote Employees)</t>
  </si>
  <si>
    <t>Employee Referral Program (nib Travel)</t>
  </si>
  <si>
    <t>Employee Share Plans (AU, NZ)</t>
  </si>
  <si>
    <t>New Employee Home Office Reimbursement (Group)</t>
  </si>
  <si>
    <t>Novated Leasing (AU)</t>
  </si>
  <si>
    <t>Payroll Giving (Group)</t>
  </si>
  <si>
    <t>Pension / Retirement Saving Matching Scheme (UK, Ireland, USA)</t>
  </si>
  <si>
    <t>Salary Sacrifice and Salary Packaging (AU)</t>
  </si>
  <si>
    <t>Will Discount (NZ)</t>
  </si>
  <si>
    <t>Pet Insurance Discount (AU)</t>
  </si>
  <si>
    <t>Health and wellbeing</t>
  </si>
  <si>
    <t>Clearhead (NZ)</t>
  </si>
  <si>
    <t>Access to Calm app (Group)</t>
  </si>
  <si>
    <t>Employee Assistance Program (Group)</t>
  </si>
  <si>
    <t>Employee Health &amp; Wellbeing Program (Group)</t>
  </si>
  <si>
    <t>Ergonomic Support (Group)</t>
  </si>
  <si>
    <t>Eye Care Discounts (AU, NZ)</t>
  </si>
  <si>
    <t>Flu Vaccinations (Group)</t>
  </si>
  <si>
    <t>Gym Discounts &amp; Fitness Initiatives (AU, NZ)</t>
  </si>
  <si>
    <t>Reward and recognition</t>
  </si>
  <si>
    <t>Employee Celebration Events (Group)</t>
  </si>
  <si>
    <t>Employee Recognition Program (Group)</t>
  </si>
  <si>
    <t>Short Term Incentive Program (Group)</t>
  </si>
  <si>
    <t>Years of Service Awards (Group)</t>
  </si>
  <si>
    <t>20 Year Club (Group)</t>
  </si>
  <si>
    <t>Career and development</t>
  </si>
  <si>
    <t>Access to online course library</t>
  </si>
  <si>
    <t>Educational Assistance (Group)</t>
  </si>
  <si>
    <t>External Training (Group)</t>
  </si>
  <si>
    <t>Mentoring Program (Group)</t>
  </si>
  <si>
    <t>Participation in employee share plan</t>
  </si>
  <si>
    <t>Employee Share Acquisition Plan (ESAP)</t>
  </si>
  <si>
    <t>Business Unit Head Salary Sacrifice &amp; Matching Share Plan</t>
  </si>
  <si>
    <t>Employee Share Purchase Scheme (ESPS)</t>
  </si>
  <si>
    <t xml:space="preserve">Supply Chain </t>
  </si>
  <si>
    <t>% Australian small business invoices paid within 30 days</t>
  </si>
  <si>
    <t>Footnotes:</t>
  </si>
  <si>
    <t>1. FY26 demographics data includes employees from Honeysuckle Health, Prima Health Solutions &amp; Midnight Health</t>
  </si>
  <si>
    <t>2. Board of Directors includes Non-Executive Directors and CEO/Managing Director of nib holdings limited.</t>
  </si>
  <si>
    <t>3. Board of Directors includes Non-Executive Directors and excludes CEO/Managing Director of nib holdings limited. This is a new metric for FY26, restated for FY25</t>
  </si>
  <si>
    <t>4. Gender Pay Equity reflects the difference between how women and men are paid for comparable roles across nib. This measure is calculated by comparing the base salary for each employee to an external market reference point and averaging the results for women and men to determine the gender pay equity percentage. The Gender Pay Equity analysis excludes the CEO, Non-Executive Directors, Executives, Chief Medical Officer, NZ Chief Financial Officer, casual employees and employees who do not identify as male or female. Base Salary is calculated on a full-time equivalent (FTE) basis and converted to AUD where an employee is based outside of Australia. No adjustments have been made for cost-of-living differences between countries.</t>
  </si>
  <si>
    <t>5. Gender Pay Gap reflects the difference between the average pay of women and men across nib. This measure is calculated using the base salary (full-time equivalent) for each employee and comparing the results for women and men to determine the gender pay gap. The Gender Pay Gap analysis excludes the CEO, non-executive directors, casual employees and employees who do not identify as male or female. Base Salary is calculated on a full-time equivalent (FTE) basis and converted to AUD where an employee is based outside of Australia. No adjustments have been made for cost-of-living differences between countries.</t>
  </si>
  <si>
    <t>6. Ratio between annual compensation of the CEO and mean employee compensation is calculated by comparing the annual total compensation of the CEO to the average total compensation of employees (converted to AUD). Total Compensation means base salary + superannuation/KiwiSaver + Target Short-Term Incentive (STI) + Long-Term Incentive (LTI) (where applicable). FY24 data excludes casual employees.</t>
  </si>
  <si>
    <t xml:space="preserve">7. Total Time Spent Completing Training. This figure is calculated based on the estimated duration of online courses and events tracked in our Learning Management System (LMS). it does not include time spent by employees completing external training activities. </t>
  </si>
  <si>
    <t>8. Total investment in training includes internal and external training activities and conferences</t>
  </si>
  <si>
    <t>9. Flexible Work Practices.  In addition to formal arrangements, other strategies are in place to support flexible working for employees including working from home, flexible working hours, study leave and rostering preferences which are not included in the data.</t>
  </si>
  <si>
    <t>10. Total Attrition. Gender Diverse attrition has not been calculated due to a very low number of employees identifying as gender diverse. Gender diverse attrition has been consolidated within the total attrition figures.</t>
  </si>
  <si>
    <t>Definitions</t>
  </si>
  <si>
    <t>Base Salary is calculated on a full-time equivalent (FTE) basis and converted to AUD where an employee is based outside of Australia. No adjustments have been made for cost-of-living differences between countries.</t>
  </si>
  <si>
    <t>Total Compensation means base salary + superannuation/KiwiSaver + Target Short-Term Incentive (STI) + Long-Term Incentive (LTI) (where applicable)</t>
  </si>
  <si>
    <r>
      <t xml:space="preserve">Emissions </t>
    </r>
    <r>
      <rPr>
        <vertAlign val="superscript"/>
        <sz val="10"/>
        <rFont val="Arial"/>
        <family val="2"/>
      </rPr>
      <t>1</t>
    </r>
  </si>
  <si>
    <t>Group emissions (tonnes C02-e)</t>
  </si>
  <si>
    <t>Scope 1</t>
  </si>
  <si>
    <r>
      <t xml:space="preserve">Scope 2 (market based) </t>
    </r>
    <r>
      <rPr>
        <vertAlign val="superscript"/>
        <sz val="10"/>
        <rFont val="Arial"/>
        <family val="2"/>
      </rPr>
      <t>2</t>
    </r>
  </si>
  <si>
    <r>
      <t xml:space="preserve">Scope 2 (location based) </t>
    </r>
    <r>
      <rPr>
        <vertAlign val="superscript"/>
        <sz val="10"/>
        <rFont val="Arial"/>
        <family val="2"/>
      </rPr>
      <t>3</t>
    </r>
  </si>
  <si>
    <r>
      <t xml:space="preserve">Scope 3  </t>
    </r>
    <r>
      <rPr>
        <vertAlign val="superscript"/>
        <sz val="10"/>
        <rFont val="Arial"/>
        <family val="2"/>
      </rPr>
      <t>2</t>
    </r>
  </si>
  <si>
    <r>
      <t xml:space="preserve">Total emissions </t>
    </r>
    <r>
      <rPr>
        <b/>
        <vertAlign val="superscript"/>
        <sz val="10"/>
        <rFont val="Arial"/>
        <family val="2"/>
      </rPr>
      <t>4</t>
    </r>
  </si>
  <si>
    <t>Scope (tonnes C02-e)</t>
  </si>
  <si>
    <t xml:space="preserve">Scope 1 </t>
  </si>
  <si>
    <t>Scope 1 Mobile fuel combustion</t>
  </si>
  <si>
    <t>Scope 2</t>
  </si>
  <si>
    <t>Purchased electricity (market based)</t>
  </si>
  <si>
    <t>Scope 3</t>
  </si>
  <si>
    <t>Category 1 - Purchased goods and services</t>
  </si>
  <si>
    <r>
      <t xml:space="preserve">Category 2 - Capital Goods </t>
    </r>
    <r>
      <rPr>
        <vertAlign val="superscript"/>
        <sz val="10"/>
        <rFont val="Arial"/>
        <family val="2"/>
      </rPr>
      <t>5</t>
    </r>
  </si>
  <si>
    <r>
      <t xml:space="preserve">Category 3 - Fuel and energy-related activities not included in Scope 1 and Scope 2 </t>
    </r>
    <r>
      <rPr>
        <vertAlign val="superscript"/>
        <sz val="10"/>
        <rFont val="Arial"/>
        <family val="2"/>
      </rPr>
      <t>2</t>
    </r>
  </si>
  <si>
    <r>
      <t xml:space="preserve">Category 4 - Upstream Transportation and Distribution </t>
    </r>
    <r>
      <rPr>
        <vertAlign val="superscript"/>
        <sz val="10"/>
        <rFont val="Arial"/>
        <family val="2"/>
      </rPr>
      <t>6</t>
    </r>
  </si>
  <si>
    <r>
      <t xml:space="preserve">Category 5 - Waste </t>
    </r>
    <r>
      <rPr>
        <vertAlign val="superscript"/>
        <sz val="10"/>
        <rFont val="Arial"/>
        <family val="2"/>
      </rPr>
      <t>7</t>
    </r>
  </si>
  <si>
    <t>Category 6 - Business travel</t>
  </si>
  <si>
    <r>
      <t xml:space="preserve">Category 7 - Employee commuting </t>
    </r>
    <r>
      <rPr>
        <vertAlign val="superscript"/>
        <sz val="10"/>
        <rFont val="Arial"/>
        <family val="2"/>
      </rPr>
      <t>8</t>
    </r>
  </si>
  <si>
    <r>
      <t xml:space="preserve">Category 8 - Upstream leased assets </t>
    </r>
    <r>
      <rPr>
        <vertAlign val="superscript"/>
        <sz val="10"/>
        <rFont val="Arial"/>
        <family val="2"/>
      </rPr>
      <t>9</t>
    </r>
  </si>
  <si>
    <t>Category 13 - Downstream leased assets</t>
  </si>
  <si>
    <r>
      <t xml:space="preserve">Carbon offsets </t>
    </r>
    <r>
      <rPr>
        <vertAlign val="superscript"/>
        <sz val="10"/>
        <rFont val="Arial"/>
        <family val="2"/>
      </rPr>
      <t>10</t>
    </r>
  </si>
  <si>
    <t xml:space="preserve">FY25 </t>
  </si>
  <si>
    <t xml:space="preserve">Carbon credits purchased </t>
  </si>
  <si>
    <t xml:space="preserve">17, 082 </t>
  </si>
  <si>
    <t>Emissions intensity</t>
  </si>
  <si>
    <t>Scope 1 &amp; 2 (tonnes CO2-e)</t>
  </si>
  <si>
    <t>Employee (FTE)</t>
  </si>
  <si>
    <r>
      <t xml:space="preserve">Customer  ('000) </t>
    </r>
    <r>
      <rPr>
        <vertAlign val="superscript"/>
        <sz val="10"/>
        <rFont val="Arial"/>
        <family val="2"/>
      </rPr>
      <t>11</t>
    </r>
  </si>
  <si>
    <r>
      <t xml:space="preserve">Revenue ($m) </t>
    </r>
    <r>
      <rPr>
        <vertAlign val="superscript"/>
        <sz val="10"/>
        <rFont val="Arial"/>
        <family val="2"/>
      </rPr>
      <t>12</t>
    </r>
  </si>
  <si>
    <t>Total emissions (tonnes CO2-e)</t>
  </si>
  <si>
    <r>
      <t xml:space="preserve">Customer ('000) </t>
    </r>
    <r>
      <rPr>
        <vertAlign val="superscript"/>
        <sz val="10"/>
        <rFont val="Arial"/>
        <family val="2"/>
      </rPr>
      <t>11</t>
    </r>
  </si>
  <si>
    <t>Activities</t>
  </si>
  <si>
    <t>% of renewable energy</t>
  </si>
  <si>
    <t>Waste (tonnes)</t>
  </si>
  <si>
    <t>Landfill (tonnes)</t>
  </si>
  <si>
    <t>Diverted (tonnes)</t>
  </si>
  <si>
    <t>Water (ML)</t>
  </si>
  <si>
    <t xml:space="preserve">Footnotes </t>
  </si>
  <si>
    <t>1. nib measures emissions in accordance with ISO 14064-1:2018 and the GHG Protocol, using the operational control approach and relevance test to define its emissions boundary. Scope 1 and Scope 2 greenhouse gas emissions have been subject to independent limited assurance in accordance with ASAE 3000. Refer to the Sustainability Report in the nib 2026 Annual Report for details.</t>
  </si>
  <si>
    <t>2. market-based: Emissions from purchased electricity, adjusted for renewable energy contracts and certificates.</t>
  </si>
  <si>
    <t>3. location-based: Emissions from purchased electricity based on the average emissions intensity of the local electricity grid.</t>
  </si>
  <si>
    <t>4. Includes Market Based emissions. Excludes Category 15 (Financed emissions), which is relevant to nib's business; however, emissions have not yet been quantified due to data and methodology limitations.</t>
  </si>
  <si>
    <t>5. Capital goods emissions are not directly comparable to FY25, as FY25 included amortised software costs, while FY26 includes equipment-related spend only.</t>
  </si>
  <si>
    <t>6. An allocated portion of postage and freight previously included in Category 1 has been reclassified to Category 4 in FY26.</t>
  </si>
  <si>
    <t>7. FY26 waste emissions include more estimated data due to incomplete waste information, reducing comparability with FY25.</t>
  </si>
  <si>
    <t>8. Employee Commuting survey was undertaken in April 2026. Employee commuting calculations are undertaken using FTE numbers published in April.</t>
  </si>
  <si>
    <t xml:space="preserve">9. Following a boundary revision in FY26, stationary energy and refrigerant emissions are now reported in Category 8 (Upstream leased assets) to align with our oprational control approach. </t>
  </si>
  <si>
    <t>10. Carbon credits purchased during FY26 are used to offset FY25 emissions in support of Climate Active Carbon Neutral certification.</t>
  </si>
  <si>
    <t>11. Number of persons covered by a health insurance policy.</t>
  </si>
  <si>
    <t xml:space="preserve">12. Group Underlying operating revenue </t>
  </si>
  <si>
    <t xml:space="preserve">Code of Conduct Breaches </t>
  </si>
  <si>
    <t>Incidents Reported Internally</t>
  </si>
  <si>
    <t xml:space="preserve">Bullying </t>
  </si>
  <si>
    <t xml:space="preserve">Inappropriate Behaviour </t>
  </si>
  <si>
    <t xml:space="preserve">Discrimination </t>
  </si>
  <si>
    <t>Fraud</t>
  </si>
  <si>
    <t>Sexual Harassment</t>
  </si>
  <si>
    <t xml:space="preserve">Other </t>
  </si>
  <si>
    <t xml:space="preserve">Substantiated </t>
  </si>
  <si>
    <t>Outcome</t>
  </si>
  <si>
    <t xml:space="preserve">Warning </t>
  </si>
  <si>
    <t xml:space="preserve">Final Warning </t>
  </si>
  <si>
    <t xml:space="preserve">Termination </t>
  </si>
  <si>
    <t xml:space="preserve">Resignation </t>
  </si>
  <si>
    <t xml:space="preserve">No Action/ other </t>
  </si>
  <si>
    <t>% completion of compliance training</t>
  </si>
  <si>
    <t>Whistleblower register reports</t>
  </si>
  <si>
    <t>Privacy related complaints upheld by regulator</t>
  </si>
  <si>
    <r>
      <t xml:space="preserve">Information security breaches </t>
    </r>
    <r>
      <rPr>
        <vertAlign val="superscript"/>
        <sz val="10"/>
        <rFont val="Arial"/>
        <family val="2"/>
      </rPr>
      <t>6</t>
    </r>
  </si>
  <si>
    <t>Group compliance training modules</t>
  </si>
  <si>
    <t>nib Trading Policy</t>
  </si>
  <si>
    <t>Acceptable Use of IT Policy</t>
  </si>
  <si>
    <t xml:space="preserve">Credit Card Security Policy </t>
  </si>
  <si>
    <t>Mobile Devices Policy</t>
  </si>
  <si>
    <t>Workplace Surveillance Policy</t>
  </si>
  <si>
    <t xml:space="preserve">IT Security Policy </t>
  </si>
  <si>
    <t>Introduction to Health, Safety and Wellbeing at nib</t>
  </si>
  <si>
    <t xml:space="preserve">Conflicts of Interest </t>
  </si>
  <si>
    <t xml:space="preserve">Data Privacy and Protection - Australia </t>
  </si>
  <si>
    <t xml:space="preserve">General Security Awareness </t>
  </si>
  <si>
    <t>General Data Protection Regulation</t>
  </si>
  <si>
    <t>Phriendly Phishing 101</t>
  </si>
  <si>
    <t>Phriendly Phishing 201</t>
  </si>
  <si>
    <t>Phriendly Phishing 301</t>
  </si>
  <si>
    <t>Aboriginal and Torres Strait Islander and Cultural Awareness Course</t>
  </si>
  <si>
    <t>Australian Privacy Representatives</t>
  </si>
  <si>
    <t>PHI Code of Conduct</t>
  </si>
  <si>
    <t xml:space="preserve">Compliant Trading </t>
  </si>
  <si>
    <t>Whistleblowing Australia</t>
  </si>
  <si>
    <r>
      <t>NZ Fair Code</t>
    </r>
    <r>
      <rPr>
        <vertAlign val="superscript"/>
        <sz val="10"/>
        <rFont val="Arial"/>
        <family val="2"/>
      </rPr>
      <t>1</t>
    </r>
  </si>
  <si>
    <t>nib - Code of Conduct</t>
  </si>
  <si>
    <t>Discipline Policy and Procedure</t>
  </si>
  <si>
    <t xml:space="preserve">Drug and Alcohol Policy </t>
  </si>
  <si>
    <t>Grievance Policy and Procedure</t>
  </si>
  <si>
    <t xml:space="preserve">Anti-Bullying, Harassment &amp; Discrimination </t>
  </si>
  <si>
    <r>
      <t>nib Workplace Mental Health</t>
    </r>
    <r>
      <rPr>
        <vertAlign val="superscript"/>
        <sz val="10"/>
        <rFont val="Arial"/>
        <family val="2"/>
      </rPr>
      <t xml:space="preserve"> </t>
    </r>
  </si>
  <si>
    <t xml:space="preserve">Fraud and Corruption Awareness </t>
  </si>
  <si>
    <t>Business Continuity Management</t>
  </si>
  <si>
    <t>Modern Slavery Awareness</t>
  </si>
  <si>
    <t>Manual Handling</t>
  </si>
  <si>
    <r>
      <rPr>
        <sz val="10"/>
        <color rgb="FF000000"/>
        <rFont val="Arial"/>
        <family val="2"/>
      </rPr>
      <t>General Data Protection Regulation Level 2</t>
    </r>
    <r>
      <rPr>
        <vertAlign val="superscript"/>
        <sz val="10"/>
        <color rgb="FF000000"/>
        <rFont val="Arial"/>
        <family val="2"/>
      </rPr>
      <t>1</t>
    </r>
  </si>
  <si>
    <t>Working Safely from Home</t>
  </si>
  <si>
    <r>
      <rPr>
        <sz val="10"/>
        <color rgb="FF000000"/>
        <rFont val="Arial"/>
        <family val="2"/>
      </rPr>
      <t>Sanctions</t>
    </r>
    <r>
      <rPr>
        <vertAlign val="superscript"/>
        <sz val="10"/>
        <color rgb="FF000000"/>
        <rFont val="Arial"/>
        <family val="2"/>
      </rPr>
      <t>1</t>
    </r>
  </si>
  <si>
    <t>AI Policy</t>
  </si>
  <si>
    <t>Information Security Policy</t>
  </si>
  <si>
    <t>Information Asset Awareness</t>
  </si>
  <si>
    <t xml:space="preserve">Introduction to Supplier Awareness Process </t>
  </si>
  <si>
    <r>
      <t>General Insurance Code of Practice</t>
    </r>
    <r>
      <rPr>
        <vertAlign val="superscript"/>
        <sz val="10"/>
        <rFont val="Arial"/>
        <family val="2"/>
      </rPr>
      <t>1</t>
    </r>
  </si>
  <si>
    <r>
      <rPr>
        <sz val="10"/>
        <color rgb="FF000000"/>
        <rFont val="Arial"/>
        <family val="2"/>
      </rPr>
      <t>Vulnerable Customers</t>
    </r>
    <r>
      <rPr>
        <vertAlign val="superscript"/>
        <sz val="10"/>
        <color rgb="FF000000"/>
        <rFont val="Arial"/>
        <family val="2"/>
      </rPr>
      <t>1</t>
    </r>
  </si>
  <si>
    <t>ESG Disclosure / Certification</t>
  </si>
  <si>
    <r>
      <t xml:space="preserve">CDP </t>
    </r>
    <r>
      <rPr>
        <vertAlign val="superscript"/>
        <sz val="10"/>
        <color theme="1"/>
        <rFont val="Arial"/>
        <family val="2"/>
      </rPr>
      <t>2</t>
    </r>
  </si>
  <si>
    <t>Climate Change: C, Supplier Engagement Assessment : A</t>
  </si>
  <si>
    <t>Climate: C; Supplier Engagement: A-</t>
  </si>
  <si>
    <r>
      <t xml:space="preserve">S&amp;P Global </t>
    </r>
    <r>
      <rPr>
        <vertAlign val="superscript"/>
        <sz val="10"/>
        <color theme="1"/>
        <rFont val="Arial"/>
        <family val="2"/>
      </rPr>
      <t>2</t>
    </r>
  </si>
  <si>
    <t>58 </t>
  </si>
  <si>
    <r>
      <t xml:space="preserve">ISS </t>
    </r>
    <r>
      <rPr>
        <vertAlign val="superscript"/>
        <sz val="10"/>
        <color theme="1"/>
        <rFont val="Arial"/>
        <family val="2"/>
      </rPr>
      <t>3</t>
    </r>
  </si>
  <si>
    <t>Overall score: B- (Environment: 3, Social: 2, Governance: 1)</t>
  </si>
  <si>
    <t>C (Environment: 3, Social: 2, Governance: 1)</t>
  </si>
  <si>
    <r>
      <t xml:space="preserve">MSCI </t>
    </r>
    <r>
      <rPr>
        <vertAlign val="superscript"/>
        <sz val="10"/>
        <color theme="1"/>
        <rFont val="Arial"/>
        <family val="2"/>
      </rPr>
      <t>3</t>
    </r>
  </si>
  <si>
    <t>A</t>
  </si>
  <si>
    <r>
      <t xml:space="preserve">LSEG  </t>
    </r>
    <r>
      <rPr>
        <vertAlign val="superscript"/>
        <sz val="10"/>
        <color theme="1"/>
        <rFont val="Arial"/>
        <family val="2"/>
      </rPr>
      <t>3,4</t>
    </r>
  </si>
  <si>
    <t>3.7 out of 5 (Ranked 15 of 293 insurance companies)</t>
  </si>
  <si>
    <t>B</t>
  </si>
  <si>
    <r>
      <t xml:space="preserve">Sustainalytics </t>
    </r>
    <r>
      <rPr>
        <vertAlign val="superscript"/>
        <sz val="10"/>
        <color theme="1"/>
        <rFont val="Arial"/>
        <family val="2"/>
      </rPr>
      <t>3</t>
    </r>
  </si>
  <si>
    <t>Medium Risk (20.9)</t>
  </si>
  <si>
    <r>
      <t>Climate Active Carbon Neutral certification</t>
    </r>
    <r>
      <rPr>
        <vertAlign val="superscript"/>
        <sz val="10"/>
        <color theme="1"/>
        <rFont val="Arial"/>
        <family val="2"/>
      </rPr>
      <t>5</t>
    </r>
  </si>
  <si>
    <t>Certified</t>
  </si>
  <si>
    <t>1. nib Travel only</t>
  </si>
  <si>
    <t>2. Score date 2025 relating to FY24 data</t>
  </si>
  <si>
    <t>3. Score date 2026 relating to FY25 data</t>
  </si>
  <si>
    <t>4. LSEG introduced a revised ESG scoring methodology in FY26. Scores are presented on a 0-5 scale and may not be directly comparable to prior-year ratings.</t>
  </si>
  <si>
    <t>5. Relating to FY25 emissions</t>
  </si>
  <si>
    <t xml:space="preserve">6. Material information security incidents assessed as meeting regulator notification requirements. </t>
  </si>
  <si>
    <t>data not available</t>
  </si>
  <si>
    <r>
      <t>FY25</t>
    </r>
    <r>
      <rPr>
        <vertAlign val="superscript"/>
        <sz val="10"/>
        <color rgb="FF000000"/>
        <rFont val="Arial"/>
        <family val="2"/>
      </rPr>
      <t>4</t>
    </r>
  </si>
  <si>
    <r>
      <t xml:space="preserve">Number of Bed Days Saved - Australian programs </t>
    </r>
    <r>
      <rPr>
        <b/>
        <vertAlign val="superscript"/>
        <sz val="10"/>
        <color rgb="FF000000"/>
        <rFont val="Arial"/>
        <family val="2"/>
      </rPr>
      <t>5</t>
    </r>
  </si>
  <si>
    <r>
      <t xml:space="preserve">Number of Bed Days Saved New Zealand programs </t>
    </r>
    <r>
      <rPr>
        <b/>
        <vertAlign val="superscript"/>
        <sz val="10"/>
        <color rgb="FF000000"/>
        <rFont val="Arial"/>
        <family val="2"/>
      </rPr>
      <t>5</t>
    </r>
  </si>
  <si>
    <r>
      <t xml:space="preserve">Total number of Bed Days Saved AU &amp; NZ </t>
    </r>
    <r>
      <rPr>
        <b/>
        <vertAlign val="superscript"/>
        <sz val="10"/>
        <color rgb="FF000000"/>
        <rFont val="Arial"/>
        <family val="2"/>
      </rPr>
      <t>5</t>
    </r>
  </si>
  <si>
    <t>4. Numbers restated to include Q4 data</t>
  </si>
  <si>
    <t>5. Number of bed days saved is a new metric to support a new target introduced for FY26.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</si>
</sst>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Red]\-&quot;$&quot;#,##0"/>
    <numFmt numFmtId="44" formatCode="_-&quot;$&quot;* #,##0.00_-;\-&quot;$&quot;* #,##0.00_-;_-&quot;$&quot;* &quot;-&quot;??_-;_-@_-"/>
    <numFmt numFmtId="43" formatCode="_-* #,##0.00_-;\-* #,##0.00_-;_-* &quot;-&quot;??_-;_-@_-"/>
    <numFmt numFmtId="164" formatCode="&quot;$&quot;#,##0_);[Red]\(&quot;$&quot;#,##0\)"/>
    <numFmt numFmtId="165" formatCode="0.0%"/>
    <numFmt numFmtId="166" formatCode="0.0"/>
    <numFmt numFmtId="167" formatCode="_([$$-409]* #,##0_);_([$$-409]* \(#,##0\);_([$$-409]* &quot;-&quot;??_);_(@_)"/>
    <numFmt numFmtId="168" formatCode="&quot;$&quot;#,##0"/>
    <numFmt numFmtId="169" formatCode="#,##0.0"/>
    <numFmt numFmtId="170" formatCode="0.000"/>
    <numFmt numFmtId="171" formatCode="0.00000"/>
    <numFmt numFmtId="172" formatCode="_-[$$-409]* #,##0.00_ ;_-[$$-409]* \-#,##0.00\ ;_-[$$-409]* &quot;-&quot;??_ ;_-@_ "/>
    <numFmt numFmtId="173" formatCode="_-&quot;$&quot;* #,##0_-;\-&quot;$&quot;* #,##0_-;_-&quot;$&quot;* &quot;-&quot;??_-;_-@_-"/>
  </numFmts>
  <fonts count="35" x14ac:knownFonts="1">
    <font>
      <sz val="11"/>
      <color theme="1"/>
      <name val="Aptos Narrow"/>
      <family val="2"/>
      <scheme val="minor"/>
    </font>
    <font>
      <b/>
      <sz val="10"/>
      <color rgb="FF000000"/>
      <name val="Arial"/>
      <family val="2"/>
    </font>
    <font>
      <sz val="10"/>
      <color rgb="FF000000"/>
      <name val="Arial"/>
      <family val="2"/>
    </font>
    <font>
      <sz val="10"/>
      <color rgb="FFFF0000"/>
      <name val="Arial"/>
      <family val="2"/>
    </font>
    <font>
      <vertAlign val="superscript"/>
      <sz val="10"/>
      <color rgb="FF000000"/>
      <name val="Arial"/>
      <family val="2"/>
    </font>
    <font>
      <sz val="10"/>
      <name val="Arial"/>
      <family val="2"/>
    </font>
    <font>
      <sz val="11"/>
      <color rgb="FF000000"/>
      <name val="Calibri"/>
      <family val="2"/>
    </font>
    <font>
      <sz val="11"/>
      <color theme="1"/>
      <name val="Aptos Narrow"/>
      <family val="2"/>
      <scheme val="minor"/>
    </font>
    <font>
      <b/>
      <sz val="10"/>
      <color theme="1"/>
      <name val="Arial"/>
      <family val="2"/>
    </font>
    <font>
      <sz val="10"/>
      <color theme="1"/>
      <name val="Arial"/>
      <family val="2"/>
    </font>
    <font>
      <b/>
      <sz val="10"/>
      <name val="Arial"/>
      <family val="2"/>
    </font>
    <font>
      <i/>
      <sz val="10"/>
      <color theme="1"/>
      <name val="Arial"/>
      <family val="2"/>
    </font>
    <font>
      <i/>
      <sz val="10"/>
      <color rgb="FFFF0000"/>
      <name val="Arial"/>
      <family val="2"/>
    </font>
    <font>
      <b/>
      <vertAlign val="superscript"/>
      <sz val="10"/>
      <name val="Arial"/>
      <family val="2"/>
    </font>
    <font>
      <sz val="11"/>
      <name val="Aptos Narrow"/>
      <family val="2"/>
      <scheme val="minor"/>
    </font>
    <font>
      <vertAlign val="superscript"/>
      <sz val="10"/>
      <color theme="1"/>
      <name val="Arial"/>
      <family val="2"/>
    </font>
    <font>
      <i/>
      <sz val="10"/>
      <name val="Arial"/>
      <family val="2"/>
    </font>
    <font>
      <b/>
      <vertAlign val="superscript"/>
      <sz val="10"/>
      <color theme="1"/>
      <name val="Arial"/>
      <family val="2"/>
    </font>
    <font>
      <strike/>
      <sz val="10"/>
      <color rgb="FFFF0000"/>
      <name val="Arial"/>
      <family val="2"/>
    </font>
    <font>
      <b/>
      <vertAlign val="superscript"/>
      <sz val="10"/>
      <color rgb="FF000000"/>
      <name val="Arial"/>
      <family val="2"/>
    </font>
    <font>
      <b/>
      <sz val="10"/>
      <color rgb="FFFF0000"/>
      <name val="Arial"/>
      <family val="2"/>
    </font>
    <font>
      <sz val="10"/>
      <color rgb="FF444444"/>
      <name val="Arial"/>
      <family val="2"/>
    </font>
    <font>
      <vertAlign val="superscript"/>
      <sz val="10"/>
      <name val="Arial"/>
      <family val="2"/>
    </font>
    <font>
      <sz val="11"/>
      <color theme="1"/>
      <name val="Arial"/>
      <family val="2"/>
    </font>
    <font>
      <sz val="10"/>
      <color rgb="FF1E3336"/>
      <name val="Arial"/>
      <family val="2"/>
    </font>
    <font>
      <b/>
      <sz val="10"/>
      <color rgb="FF1E3336"/>
      <name val="Arial"/>
      <family val="2"/>
    </font>
    <font>
      <sz val="10"/>
      <name val="Aptos Narrow"/>
      <family val="2"/>
      <scheme val="minor"/>
    </font>
    <font>
      <sz val="10"/>
      <color rgb="FF000000"/>
      <name val="Calibri"/>
      <family val="2"/>
    </font>
    <font>
      <sz val="10"/>
      <color rgb="FF000000"/>
      <name val="Arial"/>
      <family val="2"/>
    </font>
    <font>
      <sz val="10"/>
      <name val="Arial"/>
      <family val="2"/>
    </font>
    <font>
      <u/>
      <sz val="11"/>
      <color theme="10"/>
      <name val="Aptos Narrow"/>
      <family val="2"/>
      <scheme val="minor"/>
    </font>
    <font>
      <u/>
      <sz val="10"/>
      <color theme="10"/>
      <name val="Arial"/>
      <family val="2"/>
    </font>
    <font>
      <sz val="8"/>
      <color theme="1"/>
      <name val="Arial"/>
      <family val="2"/>
    </font>
    <font>
      <u/>
      <sz val="14"/>
      <color theme="10"/>
      <name val="Arial"/>
      <family val="2"/>
    </font>
    <font>
      <sz val="14"/>
      <color theme="1"/>
      <name val="Arial"/>
      <family val="2"/>
    </font>
  </fonts>
  <fills count="9">
    <fill>
      <patternFill patternType="none"/>
    </fill>
    <fill>
      <patternFill patternType="gray125"/>
    </fill>
    <fill>
      <patternFill patternType="solid">
        <fgColor theme="2" tint="-9.9978637043366805E-2"/>
        <bgColor indexed="64"/>
      </patternFill>
    </fill>
    <fill>
      <patternFill patternType="solid">
        <fgColor theme="2"/>
        <bgColor indexed="64"/>
      </patternFill>
    </fill>
    <fill>
      <patternFill patternType="solid">
        <fgColor rgb="FFF5F0D7"/>
        <bgColor indexed="64"/>
      </patternFill>
    </fill>
    <fill>
      <patternFill patternType="solid">
        <fgColor rgb="FFD9F2F8"/>
        <bgColor indexed="64"/>
      </patternFill>
    </fill>
    <fill>
      <patternFill patternType="solid">
        <fgColor rgb="FFDDF3E8"/>
        <bgColor indexed="64"/>
      </patternFill>
    </fill>
    <fill>
      <patternFill patternType="solid">
        <fgColor theme="0"/>
        <bgColor indexed="64"/>
      </patternFill>
    </fill>
    <fill>
      <patternFill patternType="solid">
        <fgColor rgb="FFFFFFCC"/>
        <bgColor indexed="64"/>
      </patternFill>
    </fill>
  </fills>
  <borders count="13">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right/>
      <top/>
      <bottom style="thin">
        <color indexed="64"/>
      </bottom>
      <diagonal/>
    </border>
  </borders>
  <cellStyleXfs count="4">
    <xf numFmtId="0" fontId="0" fillId="0" borderId="0"/>
    <xf numFmtId="9" fontId="7" fillId="0" borderId="0" applyFont="0" applyFill="0" applyBorder="0" applyAlignment="0" applyProtection="0"/>
    <xf numFmtId="44" fontId="7" fillId="0" borderId="0" applyFont="0" applyFill="0" applyBorder="0" applyAlignment="0" applyProtection="0"/>
    <xf numFmtId="0" fontId="30" fillId="0" borderId="0" applyNumberFormat="0" applyFill="0" applyBorder="0" applyAlignment="0" applyProtection="0"/>
  </cellStyleXfs>
  <cellXfs count="268">
    <xf numFmtId="0" fontId="0" fillId="0" borderId="0" xfId="0"/>
    <xf numFmtId="0" fontId="2" fillId="0" borderId="0" xfId="0" applyFont="1"/>
    <xf numFmtId="0" fontId="3" fillId="0" borderId="0" xfId="0" applyFont="1"/>
    <xf numFmtId="0" fontId="5" fillId="0" borderId="0" xfId="0" applyFont="1"/>
    <xf numFmtId="0" fontId="9" fillId="0" borderId="0" xfId="0" applyFont="1"/>
    <xf numFmtId="0" fontId="9" fillId="0" borderId="0" xfId="0" applyFont="1" applyAlignment="1">
      <alignment horizontal="right"/>
    </xf>
    <xf numFmtId="0" fontId="12" fillId="0" borderId="0" xfId="0" applyFont="1"/>
    <xf numFmtId="0" fontId="9" fillId="0" borderId="0" xfId="0" applyFont="1" applyAlignment="1">
      <alignment horizontal="center"/>
    </xf>
    <xf numFmtId="0" fontId="18" fillId="0" borderId="0" xfId="0" applyFont="1"/>
    <xf numFmtId="0" fontId="16" fillId="0" borderId="0" xfId="0" applyFont="1"/>
    <xf numFmtId="3" fontId="2" fillId="0" borderId="0" xfId="0" applyNumberFormat="1" applyFont="1" applyAlignment="1">
      <alignment horizontal="right"/>
    </xf>
    <xf numFmtId="0" fontId="10" fillId="0" borderId="0" xfId="0" applyFont="1"/>
    <xf numFmtId="0" fontId="10" fillId="4" borderId="2" xfId="0" applyFont="1" applyFill="1" applyBorder="1"/>
    <xf numFmtId="0" fontId="10" fillId="4" borderId="3" xfId="0" applyFont="1" applyFill="1" applyBorder="1"/>
    <xf numFmtId="0" fontId="2" fillId="4" borderId="4" xfId="0" applyFont="1" applyFill="1" applyBorder="1"/>
    <xf numFmtId="9" fontId="9" fillId="0" borderId="0" xfId="1" applyFont="1"/>
    <xf numFmtId="9" fontId="9" fillId="0" borderId="0" xfId="0" applyNumberFormat="1" applyFont="1"/>
    <xf numFmtId="10" fontId="9" fillId="0" borderId="0" xfId="1" applyNumberFormat="1" applyFont="1"/>
    <xf numFmtId="0" fontId="8" fillId="0" borderId="0" xfId="0" applyFont="1" applyAlignment="1">
      <alignment wrapText="1"/>
    </xf>
    <xf numFmtId="0" fontId="8" fillId="0" borderId="0" xfId="0" applyFont="1"/>
    <xf numFmtId="4" fontId="8" fillId="0" borderId="0" xfId="0" applyNumberFormat="1" applyFont="1"/>
    <xf numFmtId="165" fontId="9" fillId="0" borderId="0" xfId="1" applyNumberFormat="1" applyFont="1"/>
    <xf numFmtId="0" fontId="9" fillId="0" borderId="0" xfId="0" applyFont="1" applyAlignment="1">
      <alignment vertical="center"/>
    </xf>
    <xf numFmtId="4" fontId="9" fillId="0" borderId="0" xfId="0" applyNumberFormat="1" applyFont="1"/>
    <xf numFmtId="0" fontId="1" fillId="4" borderId="2" xfId="0" applyFont="1" applyFill="1" applyBorder="1"/>
    <xf numFmtId="0" fontId="1" fillId="4" borderId="3" xfId="0" applyFont="1" applyFill="1" applyBorder="1" applyAlignment="1">
      <alignment horizontal="right"/>
    </xf>
    <xf numFmtId="0" fontId="2" fillId="4" borderId="3" xfId="0" applyFont="1" applyFill="1" applyBorder="1" applyAlignment="1">
      <alignment horizontal="right"/>
    </xf>
    <xf numFmtId="0" fontId="9" fillId="4" borderId="3" xfId="0" applyFont="1" applyFill="1" applyBorder="1" applyAlignment="1">
      <alignment horizontal="right"/>
    </xf>
    <xf numFmtId="0" fontId="9" fillId="4" borderId="4" xfId="0" applyFont="1" applyFill="1" applyBorder="1" applyAlignment="1">
      <alignment horizontal="right"/>
    </xf>
    <xf numFmtId="0" fontId="9" fillId="4" borderId="2" xfId="0" applyFont="1" applyFill="1" applyBorder="1"/>
    <xf numFmtId="0" fontId="1" fillId="4" borderId="3" xfId="0" applyFont="1" applyFill="1" applyBorder="1"/>
    <xf numFmtId="0" fontId="1" fillId="4" borderId="4" xfId="0" applyFont="1" applyFill="1" applyBorder="1"/>
    <xf numFmtId="0" fontId="9" fillId="7" borderId="0" xfId="0" applyFont="1" applyFill="1"/>
    <xf numFmtId="0" fontId="9" fillId="0" borderId="0" xfId="0" applyFont="1" applyAlignment="1">
      <alignment vertical="top"/>
    </xf>
    <xf numFmtId="0" fontId="9" fillId="0" borderId="0" xfId="0" applyFont="1" applyAlignment="1">
      <alignment horizontal="center" vertical="center" wrapText="1"/>
    </xf>
    <xf numFmtId="0" fontId="32" fillId="0" borderId="0" xfId="0" applyFont="1" applyAlignment="1">
      <alignment vertical="center"/>
    </xf>
    <xf numFmtId="0" fontId="34" fillId="0" borderId="0" xfId="0" applyFont="1" applyAlignment="1">
      <alignment vertical="top"/>
    </xf>
    <xf numFmtId="0" fontId="10" fillId="4" borderId="2" xfId="0" applyFont="1" applyFill="1" applyBorder="1" applyAlignment="1">
      <alignment vertical="center"/>
    </xf>
    <xf numFmtId="0" fontId="5" fillId="4" borderId="3" xfId="0" applyFont="1" applyFill="1" applyBorder="1" applyAlignment="1">
      <alignment horizontal="right" vertical="center"/>
    </xf>
    <xf numFmtId="0" fontId="5" fillId="4" borderId="4" xfId="0" applyFont="1" applyFill="1" applyBorder="1" applyAlignment="1">
      <alignment horizontal="right" vertical="center"/>
    </xf>
    <xf numFmtId="0" fontId="14" fillId="0" borderId="0" xfId="0" applyFont="1" applyAlignment="1">
      <alignment vertical="center"/>
    </xf>
    <xf numFmtId="171" fontId="14" fillId="0" borderId="0" xfId="0" applyNumberFormat="1" applyFont="1" applyAlignment="1">
      <alignment vertical="center"/>
    </xf>
    <xf numFmtId="0" fontId="14" fillId="0" borderId="0" xfId="0" applyFont="1" applyAlignment="1">
      <alignment horizontal="left" vertical="center"/>
    </xf>
    <xf numFmtId="0" fontId="29" fillId="0" borderId="0" xfId="0" applyFont="1" applyAlignment="1">
      <alignment horizontal="left" vertical="center"/>
    </xf>
    <xf numFmtId="0" fontId="27" fillId="0" borderId="0" xfId="0" applyFont="1" applyAlignment="1">
      <alignment horizontal="right" vertical="center"/>
    </xf>
    <xf numFmtId="0" fontId="26" fillId="0" borderId="0" xfId="0" applyFont="1" applyAlignment="1">
      <alignment horizontal="right" vertical="center"/>
    </xf>
    <xf numFmtId="0" fontId="26" fillId="0" borderId="0" xfId="0" applyFont="1" applyAlignment="1">
      <alignment vertical="center"/>
    </xf>
    <xf numFmtId="0" fontId="6" fillId="0" borderId="0" xfId="0" applyFont="1" applyAlignment="1">
      <alignment horizontal="right" vertical="center"/>
    </xf>
    <xf numFmtId="0" fontId="14" fillId="0" borderId="0" xfId="0" applyFont="1" applyAlignment="1">
      <alignment horizontal="right" vertical="center"/>
    </xf>
    <xf numFmtId="0" fontId="2" fillId="0" borderId="0" xfId="0" applyFont="1" applyAlignment="1">
      <alignment wrapText="1"/>
    </xf>
    <xf numFmtId="0" fontId="9" fillId="0" borderId="7" xfId="0" applyFont="1" applyBorder="1" applyAlignment="1" applyProtection="1">
      <alignment vertical="top"/>
      <protection hidden="1"/>
    </xf>
    <xf numFmtId="0" fontId="33" fillId="4" borderId="1" xfId="3" applyFont="1" applyFill="1" applyBorder="1" applyAlignment="1" applyProtection="1">
      <alignment horizontal="center" vertical="center" wrapText="1"/>
      <protection hidden="1"/>
    </xf>
    <xf numFmtId="0" fontId="33" fillId="8" borderId="1" xfId="3" applyFont="1" applyFill="1" applyBorder="1" applyAlignment="1" applyProtection="1">
      <alignment horizontal="center" vertical="center" wrapText="1"/>
      <protection hidden="1"/>
    </xf>
    <xf numFmtId="0" fontId="33" fillId="4" borderId="8" xfId="3" applyFont="1" applyFill="1" applyBorder="1" applyAlignment="1" applyProtection="1">
      <alignment horizontal="center" vertical="center" wrapText="1"/>
      <protection hidden="1"/>
    </xf>
    <xf numFmtId="0" fontId="9" fillId="0" borderId="2" xfId="0" applyFont="1" applyBorder="1" applyAlignment="1" applyProtection="1">
      <alignment horizontal="left" vertical="center" wrapText="1"/>
      <protection hidden="1"/>
    </xf>
    <xf numFmtId="0" fontId="9" fillId="0" borderId="3" xfId="0" applyFont="1" applyBorder="1" applyAlignment="1" applyProtection="1">
      <alignment horizontal="left" vertical="center" wrapText="1"/>
      <protection hidden="1"/>
    </xf>
    <xf numFmtId="0" fontId="9" fillId="0" borderId="4" xfId="0" applyFont="1" applyBorder="1" applyAlignment="1" applyProtection="1">
      <alignment horizontal="left" vertical="center" wrapText="1"/>
      <protection hidden="1"/>
    </xf>
    <xf numFmtId="0" fontId="2" fillId="0" borderId="5" xfId="0" applyFont="1" applyBorder="1" applyAlignment="1" applyProtection="1">
      <alignment wrapText="1"/>
      <protection hidden="1"/>
    </xf>
    <xf numFmtId="0" fontId="2" fillId="0" borderId="0" xfId="0" applyFont="1" applyAlignment="1" applyProtection="1">
      <alignment horizontal="right" wrapText="1"/>
      <protection hidden="1"/>
    </xf>
    <xf numFmtId="0" fontId="31" fillId="0" borderId="6" xfId="3" applyFont="1" applyBorder="1" applyAlignment="1" applyProtection="1">
      <alignment horizontal="right" wrapText="1"/>
      <protection hidden="1"/>
    </xf>
    <xf numFmtId="0" fontId="1" fillId="6" borderId="2" xfId="0" applyFont="1" applyFill="1" applyBorder="1" applyProtection="1">
      <protection hidden="1"/>
    </xf>
    <xf numFmtId="0" fontId="1" fillId="6" borderId="3" xfId="0" applyFont="1" applyFill="1" applyBorder="1" applyProtection="1">
      <protection hidden="1"/>
    </xf>
    <xf numFmtId="0" fontId="1" fillId="6" borderId="4" xfId="0" applyFont="1" applyFill="1" applyBorder="1" applyProtection="1">
      <protection hidden="1"/>
    </xf>
    <xf numFmtId="0" fontId="2" fillId="0" borderId="5" xfId="0" applyFont="1" applyBorder="1" applyProtection="1">
      <protection hidden="1"/>
    </xf>
    <xf numFmtId="0" fontId="1" fillId="0" borderId="0" xfId="0" applyFont="1" applyAlignment="1" applyProtection="1">
      <alignment horizontal="right"/>
      <protection hidden="1"/>
    </xf>
    <xf numFmtId="0" fontId="1" fillId="0" borderId="6" xfId="0" applyFont="1" applyBorder="1" applyAlignment="1" applyProtection="1">
      <alignment horizontal="right"/>
      <protection hidden="1"/>
    </xf>
    <xf numFmtId="0" fontId="1" fillId="0" borderId="5" xfId="0" applyFont="1" applyBorder="1" applyProtection="1">
      <protection hidden="1"/>
    </xf>
    <xf numFmtId="3" fontId="2" fillId="0" borderId="0" xfId="0" applyNumberFormat="1" applyFont="1" applyAlignment="1" applyProtection="1">
      <alignment horizontal="right"/>
      <protection hidden="1"/>
    </xf>
    <xf numFmtId="3" fontId="2" fillId="0" borderId="6" xfId="0" applyNumberFormat="1" applyFont="1" applyBorder="1" applyAlignment="1" applyProtection="1">
      <alignment horizontal="right"/>
      <protection hidden="1"/>
    </xf>
    <xf numFmtId="3" fontId="1" fillId="0" borderId="0" xfId="0" applyNumberFormat="1" applyFont="1" applyAlignment="1" applyProtection="1">
      <alignment horizontal="right"/>
      <protection hidden="1"/>
    </xf>
    <xf numFmtId="3" fontId="1" fillId="0" borderId="6" xfId="0" applyNumberFormat="1" applyFont="1" applyBorder="1" applyAlignment="1" applyProtection="1">
      <alignment horizontal="right"/>
      <protection hidden="1"/>
    </xf>
    <xf numFmtId="0" fontId="2" fillId="0" borderId="0" xfId="0" applyFont="1" applyAlignment="1" applyProtection="1">
      <alignment horizontal="right"/>
      <protection hidden="1"/>
    </xf>
    <xf numFmtId="0" fontId="2" fillId="0" borderId="6" xfId="0" applyFont="1" applyBorder="1" applyAlignment="1" applyProtection="1">
      <alignment horizontal="right"/>
      <protection hidden="1"/>
    </xf>
    <xf numFmtId="164" fontId="2" fillId="0" borderId="0" xfId="0" applyNumberFormat="1" applyFont="1" applyAlignment="1" applyProtection="1">
      <alignment horizontal="right"/>
      <protection hidden="1"/>
    </xf>
    <xf numFmtId="164" fontId="2" fillId="0" borderId="6" xfId="0" applyNumberFormat="1" applyFont="1" applyBorder="1" applyProtection="1">
      <protection hidden="1"/>
    </xf>
    <xf numFmtId="0" fontId="3" fillId="0" borderId="6" xfId="0" applyFont="1" applyBorder="1" applyAlignment="1" applyProtection="1">
      <alignment horizontal="right"/>
      <protection hidden="1"/>
    </xf>
    <xf numFmtId="169" fontId="2" fillId="0" borderId="0" xfId="0" applyNumberFormat="1" applyFont="1" applyAlignment="1" applyProtection="1">
      <alignment horizontal="right"/>
      <protection hidden="1"/>
    </xf>
    <xf numFmtId="169" fontId="2" fillId="0" borderId="6" xfId="0" applyNumberFormat="1" applyFont="1" applyBorder="1" applyAlignment="1" applyProtection="1">
      <alignment horizontal="right"/>
      <protection hidden="1"/>
    </xf>
    <xf numFmtId="169" fontId="1" fillId="0" borderId="0" xfId="0" applyNumberFormat="1" applyFont="1" applyAlignment="1" applyProtection="1">
      <alignment horizontal="right"/>
      <protection hidden="1"/>
    </xf>
    <xf numFmtId="169" fontId="1" fillId="0" borderId="6" xfId="0" applyNumberFormat="1" applyFont="1" applyBorder="1" applyAlignment="1" applyProtection="1">
      <alignment horizontal="right"/>
      <protection hidden="1"/>
    </xf>
    <xf numFmtId="0" fontId="1" fillId="0" borderId="5" xfId="0" applyFont="1" applyBorder="1" applyAlignment="1" applyProtection="1">
      <alignment wrapText="1"/>
      <protection hidden="1"/>
    </xf>
    <xf numFmtId="165" fontId="2" fillId="0" borderId="6" xfId="0" applyNumberFormat="1" applyFont="1" applyBorder="1" applyAlignment="1" applyProtection="1">
      <alignment horizontal="right"/>
      <protection hidden="1"/>
    </xf>
    <xf numFmtId="165" fontId="2" fillId="0" borderId="0" xfId="0" applyNumberFormat="1" applyFont="1" applyAlignment="1" applyProtection="1">
      <alignment horizontal="right"/>
      <protection hidden="1"/>
    </xf>
    <xf numFmtId="0" fontId="9" fillId="0" borderId="7" xfId="0" applyFont="1" applyBorder="1" applyProtection="1">
      <protection hidden="1"/>
    </xf>
    <xf numFmtId="0" fontId="9" fillId="0" borderId="1" xfId="0" applyFont="1" applyBorder="1" applyAlignment="1" applyProtection="1">
      <alignment horizontal="right"/>
      <protection hidden="1"/>
    </xf>
    <xf numFmtId="0" fontId="9" fillId="0" borderId="8" xfId="0" applyFont="1" applyBorder="1" applyAlignment="1" applyProtection="1">
      <alignment horizontal="right"/>
      <protection hidden="1"/>
    </xf>
    <xf numFmtId="0" fontId="9" fillId="0" borderId="0" xfId="0" applyFont="1" applyProtection="1">
      <protection hidden="1"/>
    </xf>
    <xf numFmtId="0" fontId="9" fillId="0" borderId="0" xfId="0" applyFont="1" applyAlignment="1" applyProtection="1">
      <alignment horizontal="right"/>
      <protection hidden="1"/>
    </xf>
    <xf numFmtId="0" fontId="2" fillId="0" borderId="0" xfId="0" applyFont="1" applyProtection="1">
      <protection hidden="1"/>
    </xf>
    <xf numFmtId="0" fontId="10" fillId="0" borderId="5" xfId="0" applyFont="1" applyBorder="1" applyProtection="1">
      <protection hidden="1"/>
    </xf>
    <xf numFmtId="0" fontId="9" fillId="0" borderId="0" xfId="0" applyFont="1" applyBorder="1" applyAlignment="1" applyProtection="1">
      <alignment horizontal="right"/>
      <protection hidden="1"/>
    </xf>
    <xf numFmtId="0" fontId="31" fillId="0" borderId="6" xfId="3" applyFont="1" applyBorder="1" applyAlignment="1" applyProtection="1">
      <alignment horizontal="right"/>
      <protection hidden="1"/>
    </xf>
    <xf numFmtId="0" fontId="9" fillId="0" borderId="5" xfId="0" applyFont="1" applyBorder="1" applyProtection="1">
      <protection hidden="1"/>
    </xf>
    <xf numFmtId="164" fontId="5" fillId="0" borderId="0" xfId="0" applyNumberFormat="1" applyFont="1" applyBorder="1" applyAlignment="1" applyProtection="1">
      <alignment horizontal="right"/>
      <protection hidden="1"/>
    </xf>
    <xf numFmtId="168" fontId="9" fillId="0" borderId="6" xfId="0" applyNumberFormat="1" applyFont="1" applyBorder="1" applyAlignment="1" applyProtection="1">
      <alignment horizontal="right"/>
      <protection hidden="1"/>
    </xf>
    <xf numFmtId="0" fontId="8" fillId="0" borderId="5" xfId="0" applyFont="1" applyBorder="1" applyProtection="1">
      <protection hidden="1"/>
    </xf>
    <xf numFmtId="164" fontId="10" fillId="0" borderId="0" xfId="0" applyNumberFormat="1" applyFont="1" applyBorder="1" applyAlignment="1" applyProtection="1">
      <alignment horizontal="right"/>
      <protection hidden="1"/>
    </xf>
    <xf numFmtId="168" fontId="8" fillId="0" borderId="6" xfId="0" applyNumberFormat="1" applyFont="1" applyBorder="1" applyAlignment="1" applyProtection="1">
      <alignment horizontal="right"/>
      <protection hidden="1"/>
    </xf>
    <xf numFmtId="0" fontId="5" fillId="0" borderId="0" xfId="0" applyFont="1" applyBorder="1" applyAlignment="1" applyProtection="1">
      <alignment horizontal="right"/>
      <protection hidden="1"/>
    </xf>
    <xf numFmtId="0" fontId="5" fillId="0" borderId="6" xfId="0" applyFont="1" applyBorder="1" applyAlignment="1" applyProtection="1">
      <alignment horizontal="right"/>
      <protection hidden="1"/>
    </xf>
    <xf numFmtId="0" fontId="9" fillId="0" borderId="6" xfId="0" applyFont="1" applyBorder="1" applyAlignment="1" applyProtection="1">
      <alignment horizontal="right"/>
      <protection hidden="1"/>
    </xf>
    <xf numFmtId="0" fontId="8" fillId="5" borderId="5" xfId="0" applyFont="1" applyFill="1" applyBorder="1" applyProtection="1">
      <protection hidden="1"/>
    </xf>
    <xf numFmtId="0" fontId="8" fillId="5" borderId="0" xfId="0" applyFont="1" applyFill="1" applyBorder="1" applyAlignment="1" applyProtection="1">
      <alignment horizontal="right"/>
      <protection hidden="1"/>
    </xf>
    <xf numFmtId="0" fontId="8" fillId="5" borderId="6" xfId="0" applyFont="1" applyFill="1" applyBorder="1" applyAlignment="1" applyProtection="1">
      <alignment horizontal="right"/>
      <protection hidden="1"/>
    </xf>
    <xf numFmtId="164" fontId="2" fillId="0" borderId="0" xfId="0" applyNumberFormat="1" applyFont="1" applyBorder="1" applyAlignment="1" applyProtection="1">
      <alignment horizontal="right"/>
      <protection hidden="1"/>
    </xf>
    <xf numFmtId="0" fontId="2" fillId="0" borderId="0" xfId="0" applyFont="1" applyBorder="1" applyAlignment="1" applyProtection="1">
      <alignment horizontal="right"/>
      <protection hidden="1"/>
    </xf>
    <xf numFmtId="3" fontId="9" fillId="0" borderId="6" xfId="0" applyNumberFormat="1" applyFont="1" applyBorder="1" applyAlignment="1" applyProtection="1">
      <alignment horizontal="right"/>
      <protection hidden="1"/>
    </xf>
    <xf numFmtId="6" fontId="2" fillId="0" borderId="6" xfId="0" applyNumberFormat="1" applyFont="1" applyBorder="1" applyAlignment="1" applyProtection="1">
      <alignment horizontal="right"/>
      <protection hidden="1"/>
    </xf>
    <xf numFmtId="6" fontId="10" fillId="0" borderId="6" xfId="0" applyNumberFormat="1" applyFont="1" applyBorder="1" applyAlignment="1" applyProtection="1">
      <alignment horizontal="right"/>
      <protection hidden="1"/>
    </xf>
    <xf numFmtId="0" fontId="9" fillId="0" borderId="5" xfId="0" applyFont="1" applyBorder="1" applyAlignment="1" applyProtection="1">
      <alignment wrapText="1"/>
      <protection hidden="1"/>
    </xf>
    <xf numFmtId="0" fontId="9" fillId="0" borderId="0" xfId="0" applyFont="1" applyAlignment="1" applyProtection="1">
      <alignment horizontal="right" wrapText="1"/>
      <protection hidden="1"/>
    </xf>
    <xf numFmtId="0" fontId="8" fillId="6" borderId="2" xfId="0" applyFont="1" applyFill="1" applyBorder="1" applyProtection="1">
      <protection hidden="1"/>
    </xf>
    <xf numFmtId="0" fontId="8" fillId="6" borderId="3" xfId="0" applyFont="1" applyFill="1" applyBorder="1" applyAlignment="1" applyProtection="1">
      <alignment horizontal="right"/>
      <protection hidden="1"/>
    </xf>
    <xf numFmtId="0" fontId="9" fillId="6" borderId="3" xfId="0" applyFont="1" applyFill="1" applyBorder="1" applyAlignment="1" applyProtection="1">
      <alignment horizontal="right"/>
      <protection hidden="1"/>
    </xf>
    <xf numFmtId="0" fontId="9" fillId="6" borderId="4" xfId="0" applyFont="1" applyFill="1" applyBorder="1" applyAlignment="1" applyProtection="1">
      <alignment horizontal="right"/>
      <protection hidden="1"/>
    </xf>
    <xf numFmtId="3" fontId="9" fillId="0" borderId="0" xfId="0" applyNumberFormat="1" applyFont="1" applyAlignment="1" applyProtection="1">
      <alignment horizontal="right"/>
      <protection hidden="1"/>
    </xf>
    <xf numFmtId="0" fontId="8" fillId="5" borderId="0" xfId="0" applyFont="1" applyFill="1" applyAlignment="1" applyProtection="1">
      <alignment horizontal="center"/>
      <protection hidden="1"/>
    </xf>
    <xf numFmtId="0" fontId="8" fillId="5" borderId="6" xfId="0" applyFont="1" applyFill="1" applyBorder="1" applyAlignment="1" applyProtection="1">
      <alignment horizontal="center"/>
      <protection hidden="1"/>
    </xf>
    <xf numFmtId="0" fontId="8" fillId="0" borderId="0" xfId="0" applyFont="1" applyAlignment="1" applyProtection="1">
      <alignment horizontal="right"/>
      <protection hidden="1"/>
    </xf>
    <xf numFmtId="0" fontId="8" fillId="0" borderId="6" xfId="0" applyFont="1" applyBorder="1" applyAlignment="1" applyProtection="1">
      <alignment horizontal="right"/>
      <protection hidden="1"/>
    </xf>
    <xf numFmtId="3" fontId="8" fillId="0" borderId="0" xfId="0" applyNumberFormat="1" applyFont="1" applyAlignment="1" applyProtection="1">
      <alignment horizontal="right"/>
      <protection hidden="1"/>
    </xf>
    <xf numFmtId="165" fontId="9" fillId="0" borderId="0" xfId="1" applyNumberFormat="1" applyFont="1" applyFill="1" applyBorder="1" applyAlignment="1" applyProtection="1">
      <alignment horizontal="right"/>
      <protection hidden="1"/>
    </xf>
    <xf numFmtId="0" fontId="5" fillId="0" borderId="5" xfId="0" applyFont="1" applyBorder="1" applyProtection="1">
      <protection hidden="1"/>
    </xf>
    <xf numFmtId="0" fontId="5" fillId="0" borderId="0" xfId="0" applyFont="1" applyAlignment="1" applyProtection="1">
      <alignment horizontal="right"/>
      <protection hidden="1"/>
    </xf>
    <xf numFmtId="0" fontId="11" fillId="0" borderId="0" xfId="0" applyFont="1" applyAlignment="1" applyProtection="1">
      <alignment horizontal="right"/>
      <protection hidden="1"/>
    </xf>
    <xf numFmtId="0" fontId="11" fillId="0" borderId="6" xfId="0" applyFont="1" applyBorder="1" applyAlignment="1" applyProtection="1">
      <alignment horizontal="right"/>
      <protection hidden="1"/>
    </xf>
    <xf numFmtId="0" fontId="16" fillId="0" borderId="5" xfId="0" applyFont="1" applyBorder="1" applyProtection="1">
      <protection hidden="1"/>
    </xf>
    <xf numFmtId="0" fontId="16" fillId="0" borderId="0" xfId="0" applyFont="1" applyAlignment="1" applyProtection="1">
      <alignment horizontal="right"/>
      <protection hidden="1"/>
    </xf>
    <xf numFmtId="3" fontId="16" fillId="0" borderId="0" xfId="0" applyNumberFormat="1" applyFont="1" applyAlignment="1" applyProtection="1">
      <alignment horizontal="right"/>
      <protection hidden="1"/>
    </xf>
    <xf numFmtId="3" fontId="16" fillId="0" borderId="6" xfId="0" applyNumberFormat="1" applyFont="1" applyBorder="1" applyAlignment="1" applyProtection="1">
      <alignment horizontal="right"/>
      <protection hidden="1"/>
    </xf>
    <xf numFmtId="165" fontId="5" fillId="0" borderId="0" xfId="0" applyNumberFormat="1" applyFont="1" applyAlignment="1" applyProtection="1">
      <alignment horizontal="right"/>
      <protection hidden="1"/>
    </xf>
    <xf numFmtId="0" fontId="8" fillId="0" borderId="6" xfId="0" applyFont="1" applyBorder="1" applyAlignment="1" applyProtection="1">
      <alignment horizontal="right" wrapText="1"/>
      <protection hidden="1"/>
    </xf>
    <xf numFmtId="165" fontId="9" fillId="0" borderId="0" xfId="0" applyNumberFormat="1" applyFont="1" applyAlignment="1" applyProtection="1">
      <alignment horizontal="right"/>
      <protection hidden="1"/>
    </xf>
    <xf numFmtId="9" fontId="9" fillId="0" borderId="0" xfId="0" applyNumberFormat="1" applyFont="1" applyAlignment="1" applyProtection="1">
      <alignment horizontal="right"/>
      <protection hidden="1"/>
    </xf>
    <xf numFmtId="9" fontId="2" fillId="0" borderId="0" xfId="0" applyNumberFormat="1" applyFont="1" applyAlignment="1" applyProtection="1">
      <alignment horizontal="right"/>
      <protection hidden="1"/>
    </xf>
    <xf numFmtId="165" fontId="9" fillId="6" borderId="3" xfId="0" applyNumberFormat="1" applyFont="1" applyFill="1" applyBorder="1" applyAlignment="1" applyProtection="1">
      <alignment horizontal="right"/>
      <protection hidden="1"/>
    </xf>
    <xf numFmtId="165" fontId="9" fillId="6" borderId="4" xfId="0" applyNumberFormat="1" applyFont="1" applyFill="1" applyBorder="1" applyAlignment="1" applyProtection="1">
      <alignment horizontal="right"/>
      <protection hidden="1"/>
    </xf>
    <xf numFmtId="0" fontId="10" fillId="0" borderId="0" xfId="0" applyFont="1" applyAlignment="1" applyProtection="1">
      <alignment horizontal="right"/>
      <protection hidden="1"/>
    </xf>
    <xf numFmtId="165" fontId="2" fillId="0" borderId="0" xfId="0" applyNumberFormat="1" applyFont="1" applyAlignment="1" applyProtection="1">
      <alignment horizontal="right" wrapText="1"/>
      <protection hidden="1"/>
    </xf>
    <xf numFmtId="165" fontId="9" fillId="0" borderId="6" xfId="0" applyNumberFormat="1" applyFont="1" applyBorder="1" applyAlignment="1" applyProtection="1">
      <alignment horizontal="right"/>
      <protection hidden="1"/>
    </xf>
    <xf numFmtId="0" fontId="5" fillId="0" borderId="5" xfId="0" applyFont="1" applyBorder="1" applyAlignment="1" applyProtection="1">
      <alignment wrapText="1"/>
      <protection hidden="1"/>
    </xf>
    <xf numFmtId="0" fontId="5" fillId="0" borderId="0" xfId="0" applyFont="1" applyAlignment="1" applyProtection="1">
      <alignment horizontal="right" wrapText="1"/>
      <protection hidden="1"/>
    </xf>
    <xf numFmtId="165" fontId="5" fillId="0" borderId="0" xfId="0" applyNumberFormat="1" applyFont="1" applyAlignment="1" applyProtection="1">
      <alignment horizontal="right" wrapText="1"/>
      <protection hidden="1"/>
    </xf>
    <xf numFmtId="165" fontId="2" fillId="0" borderId="0" xfId="1" applyNumberFormat="1" applyFont="1" applyFill="1" applyBorder="1" applyAlignment="1" applyProtection="1">
      <alignment horizontal="right" wrapText="1"/>
      <protection hidden="1"/>
    </xf>
    <xf numFmtId="10" fontId="2" fillId="0" borderId="0" xfId="1" applyNumberFormat="1" applyFont="1" applyFill="1" applyBorder="1" applyAlignment="1" applyProtection="1">
      <alignment horizontal="right" wrapText="1"/>
      <protection hidden="1"/>
    </xf>
    <xf numFmtId="165" fontId="8" fillId="0" borderId="0" xfId="0" applyNumberFormat="1" applyFont="1" applyAlignment="1" applyProtection="1">
      <alignment horizontal="right"/>
      <protection hidden="1"/>
    </xf>
    <xf numFmtId="0" fontId="10" fillId="5" borderId="5" xfId="0" applyFont="1" applyFill="1" applyBorder="1" applyAlignment="1" applyProtection="1">
      <alignment wrapText="1"/>
      <protection hidden="1"/>
    </xf>
    <xf numFmtId="0" fontId="10" fillId="5" borderId="0" xfId="0" applyFont="1" applyFill="1" applyAlignment="1" applyProtection="1">
      <alignment horizontal="right" wrapText="1"/>
      <protection hidden="1"/>
    </xf>
    <xf numFmtId="0" fontId="8" fillId="5" borderId="0" xfId="0" applyFont="1" applyFill="1" applyAlignment="1" applyProtection="1">
      <alignment horizontal="right"/>
      <protection hidden="1"/>
    </xf>
    <xf numFmtId="0" fontId="9" fillId="5" borderId="0" xfId="0" applyFont="1" applyFill="1" applyAlignment="1" applyProtection="1">
      <alignment horizontal="right"/>
      <protection hidden="1"/>
    </xf>
    <xf numFmtId="165" fontId="9" fillId="5" borderId="0" xfId="0" applyNumberFormat="1" applyFont="1" applyFill="1" applyAlignment="1" applyProtection="1">
      <alignment horizontal="right"/>
      <protection hidden="1"/>
    </xf>
    <xf numFmtId="165" fontId="9" fillId="5" borderId="6" xfId="0" applyNumberFormat="1" applyFont="1" applyFill="1" applyBorder="1" applyAlignment="1" applyProtection="1">
      <alignment horizontal="right"/>
      <protection hidden="1"/>
    </xf>
    <xf numFmtId="0" fontId="10" fillId="0" borderId="5" xfId="0" applyFont="1" applyBorder="1" applyAlignment="1" applyProtection="1">
      <alignment wrapText="1"/>
      <protection hidden="1"/>
    </xf>
    <xf numFmtId="0" fontId="10" fillId="0" borderId="0" xfId="0" applyFont="1" applyAlignment="1" applyProtection="1">
      <alignment horizontal="right" wrapText="1"/>
      <protection hidden="1"/>
    </xf>
    <xf numFmtId="165" fontId="5" fillId="0" borderId="0" xfId="1" applyNumberFormat="1" applyFont="1" applyFill="1" applyBorder="1" applyAlignment="1" applyProtection="1">
      <alignment horizontal="right" wrapText="1"/>
      <protection hidden="1"/>
    </xf>
    <xf numFmtId="3" fontId="2" fillId="0" borderId="0" xfId="0" applyNumberFormat="1" applyFont="1" applyAlignment="1" applyProtection="1">
      <alignment horizontal="right" wrapText="1"/>
      <protection hidden="1"/>
    </xf>
    <xf numFmtId="0" fontId="10" fillId="6" borderId="2" xfId="0" applyFont="1" applyFill="1" applyBorder="1" applyAlignment="1" applyProtection="1">
      <alignment wrapText="1"/>
      <protection hidden="1"/>
    </xf>
    <xf numFmtId="0" fontId="10" fillId="6" borderId="3" xfId="0" applyFont="1" applyFill="1" applyBorder="1" applyAlignment="1" applyProtection="1">
      <alignment horizontal="right" wrapText="1"/>
      <protection hidden="1"/>
    </xf>
    <xf numFmtId="166" fontId="2" fillId="0" borderId="0" xfId="1" applyNumberFormat="1" applyFont="1" applyFill="1" applyBorder="1" applyAlignment="1" applyProtection="1">
      <alignment horizontal="right" wrapText="1" indent="1"/>
      <protection hidden="1"/>
    </xf>
    <xf numFmtId="166" fontId="9" fillId="0" borderId="0" xfId="0" applyNumberFormat="1" applyFont="1" applyAlignment="1" applyProtection="1">
      <alignment horizontal="right"/>
      <protection hidden="1"/>
    </xf>
    <xf numFmtId="43" fontId="9" fillId="0" borderId="0" xfId="0" applyNumberFormat="1" applyFont="1" applyAlignment="1" applyProtection="1">
      <alignment horizontal="right"/>
      <protection hidden="1"/>
    </xf>
    <xf numFmtId="172" fontId="9" fillId="0" borderId="0" xfId="0" applyNumberFormat="1" applyFont="1" applyAlignment="1" applyProtection="1">
      <alignment horizontal="right"/>
      <protection hidden="1"/>
    </xf>
    <xf numFmtId="173" fontId="2" fillId="0" borderId="0" xfId="2" applyNumberFormat="1" applyFont="1" applyBorder="1" applyProtection="1">
      <protection hidden="1"/>
    </xf>
    <xf numFmtId="167" fontId="2" fillId="0" borderId="0" xfId="1" applyNumberFormat="1" applyFont="1" applyBorder="1" applyAlignment="1" applyProtection="1">
      <alignment horizontal="right" wrapText="1" indent="1"/>
      <protection hidden="1"/>
    </xf>
    <xf numFmtId="167" fontId="9" fillId="0" borderId="0" xfId="0" applyNumberFormat="1" applyFont="1" applyAlignment="1" applyProtection="1">
      <alignment horizontal="right"/>
      <protection hidden="1"/>
    </xf>
    <xf numFmtId="43" fontId="9" fillId="0" borderId="6" xfId="0" applyNumberFormat="1" applyFont="1" applyBorder="1" applyAlignment="1" applyProtection="1">
      <alignment horizontal="right"/>
      <protection hidden="1"/>
    </xf>
    <xf numFmtId="0" fontId="8" fillId="6" borderId="3" xfId="0" applyFont="1" applyFill="1" applyBorder="1" applyAlignment="1" applyProtection="1">
      <alignment horizontal="center"/>
      <protection hidden="1"/>
    </xf>
    <xf numFmtId="0" fontId="8" fillId="6" borderId="4" xfId="0" applyFont="1" applyFill="1" applyBorder="1" applyAlignment="1" applyProtection="1">
      <alignment horizontal="center"/>
      <protection hidden="1"/>
    </xf>
    <xf numFmtId="0" fontId="9" fillId="0" borderId="5" xfId="0" applyFont="1" applyBorder="1" applyAlignment="1" applyProtection="1">
      <alignment horizontal="center"/>
      <protection hidden="1"/>
    </xf>
    <xf numFmtId="0" fontId="5" fillId="0" borderId="5" xfId="0" applyFont="1" applyBorder="1" applyAlignment="1" applyProtection="1">
      <alignment horizontal="left"/>
      <protection hidden="1"/>
    </xf>
    <xf numFmtId="0" fontId="1" fillId="0" borderId="0" xfId="0" applyFont="1" applyAlignment="1" applyProtection="1">
      <alignment horizontal="center"/>
      <protection hidden="1"/>
    </xf>
    <xf numFmtId="0" fontId="9" fillId="0" borderId="0" xfId="0" applyFont="1" applyAlignment="1" applyProtection="1">
      <alignment horizontal="left"/>
      <protection hidden="1"/>
    </xf>
    <xf numFmtId="0" fontId="1" fillId="5" borderId="5" xfId="0" applyFont="1" applyFill="1" applyBorder="1" applyProtection="1">
      <protection hidden="1"/>
    </xf>
    <xf numFmtId="0" fontId="9" fillId="5" borderId="6" xfId="0" applyFont="1" applyFill="1" applyBorder="1" applyAlignment="1" applyProtection="1">
      <alignment horizontal="right"/>
      <protection hidden="1"/>
    </xf>
    <xf numFmtId="10" fontId="9" fillId="0" borderId="0" xfId="0" applyNumberFormat="1" applyFont="1" applyAlignment="1" applyProtection="1">
      <alignment horizontal="right"/>
      <protection hidden="1"/>
    </xf>
    <xf numFmtId="10" fontId="2" fillId="0" borderId="0" xfId="0" applyNumberFormat="1" applyFont="1" applyAlignment="1" applyProtection="1">
      <alignment horizontal="right"/>
      <protection hidden="1"/>
    </xf>
    <xf numFmtId="0" fontId="1" fillId="6" borderId="3" xfId="0" applyFont="1" applyFill="1" applyBorder="1" applyAlignment="1" applyProtection="1">
      <alignment horizontal="right"/>
      <protection hidden="1"/>
    </xf>
    <xf numFmtId="0" fontId="1" fillId="6" borderId="3" xfId="0" applyFont="1" applyFill="1" applyBorder="1" applyAlignment="1" applyProtection="1">
      <alignment horizontal="right" wrapText="1"/>
      <protection hidden="1"/>
    </xf>
    <xf numFmtId="0" fontId="2" fillId="0" borderId="5" xfId="0" applyFont="1" applyBorder="1" applyAlignment="1" applyProtection="1">
      <alignment horizontal="left" indent="2"/>
      <protection hidden="1"/>
    </xf>
    <xf numFmtId="0" fontId="2" fillId="0" borderId="0" xfId="0" applyFont="1" applyAlignment="1" applyProtection="1">
      <alignment horizontal="right" indent="2"/>
      <protection hidden="1"/>
    </xf>
    <xf numFmtId="0" fontId="18" fillId="0" borderId="6" xfId="0" applyFont="1" applyBorder="1" applyAlignment="1" applyProtection="1">
      <alignment horizontal="right"/>
      <protection hidden="1"/>
    </xf>
    <xf numFmtId="0" fontId="9" fillId="0" borderId="5" xfId="0" applyFont="1" applyBorder="1" applyAlignment="1" applyProtection="1">
      <alignment horizontal="left" indent="2"/>
      <protection hidden="1"/>
    </xf>
    <xf numFmtId="0" fontId="9" fillId="0" borderId="0" xfId="0" applyFont="1" applyAlignment="1" applyProtection="1">
      <alignment horizontal="right" indent="2"/>
      <protection hidden="1"/>
    </xf>
    <xf numFmtId="0" fontId="8" fillId="5" borderId="0" xfId="0" applyFont="1" applyFill="1" applyAlignment="1" applyProtection="1">
      <alignment horizontal="right"/>
      <protection hidden="1"/>
    </xf>
    <xf numFmtId="0" fontId="8" fillId="5" borderId="6" xfId="0" applyFont="1" applyFill="1" applyBorder="1" applyAlignment="1" applyProtection="1">
      <alignment horizontal="right"/>
      <protection hidden="1"/>
    </xf>
    <xf numFmtId="165" fontId="1" fillId="0" borderId="0" xfId="0" applyNumberFormat="1" applyFont="1" applyAlignment="1" applyProtection="1">
      <alignment horizontal="right"/>
      <protection hidden="1"/>
    </xf>
    <xf numFmtId="165" fontId="1" fillId="0" borderId="6" xfId="0" applyNumberFormat="1" applyFont="1" applyBorder="1" applyAlignment="1" applyProtection="1">
      <alignment horizontal="right"/>
      <protection hidden="1"/>
    </xf>
    <xf numFmtId="0" fontId="11" fillId="0" borderId="5" xfId="0" applyFont="1" applyBorder="1" applyProtection="1">
      <protection hidden="1"/>
    </xf>
    <xf numFmtId="0" fontId="8" fillId="3" borderId="5" xfId="0" applyFont="1" applyFill="1" applyBorder="1" applyProtection="1">
      <protection hidden="1"/>
    </xf>
    <xf numFmtId="0" fontId="8" fillId="3" borderId="0" xfId="0" applyFont="1" applyFill="1" applyAlignment="1" applyProtection="1">
      <alignment horizontal="right"/>
      <protection hidden="1"/>
    </xf>
    <xf numFmtId="0" fontId="8" fillId="2" borderId="0" xfId="0" applyFont="1" applyFill="1" applyAlignment="1" applyProtection="1">
      <alignment horizontal="right"/>
      <protection hidden="1"/>
    </xf>
    <xf numFmtId="0" fontId="20" fillId="0" borderId="5" xfId="0" applyFont="1" applyBorder="1" applyProtection="1">
      <protection hidden="1"/>
    </xf>
    <xf numFmtId="0" fontId="20" fillId="0" borderId="0" xfId="0" applyFont="1" applyAlignment="1" applyProtection="1">
      <alignment horizontal="right"/>
      <protection hidden="1"/>
    </xf>
    <xf numFmtId="0" fontId="1" fillId="5" borderId="0" xfId="0" applyFont="1" applyFill="1" applyAlignment="1" applyProtection="1">
      <alignment horizontal="right"/>
      <protection hidden="1"/>
    </xf>
    <xf numFmtId="4" fontId="9" fillId="0" borderId="0" xfId="0" applyNumberFormat="1" applyFont="1" applyAlignment="1" applyProtection="1">
      <alignment horizontal="right"/>
      <protection hidden="1"/>
    </xf>
    <xf numFmtId="9" fontId="3" fillId="0" borderId="0" xfId="0" applyNumberFormat="1" applyFont="1" applyAlignment="1" applyProtection="1">
      <alignment horizontal="right"/>
      <protection hidden="1"/>
    </xf>
    <xf numFmtId="0" fontId="8" fillId="6" borderId="2" xfId="0" applyFont="1" applyFill="1" applyBorder="1" applyAlignment="1" applyProtection="1">
      <alignment horizontal="left"/>
      <protection hidden="1"/>
    </xf>
    <xf numFmtId="0" fontId="21" fillId="0" borderId="5" xfId="0" applyFont="1" applyBorder="1" applyProtection="1">
      <protection hidden="1"/>
    </xf>
    <xf numFmtId="0" fontId="21" fillId="0" borderId="0" xfId="0" applyFont="1" applyAlignment="1" applyProtection="1">
      <alignment horizontal="right"/>
      <protection hidden="1"/>
    </xf>
    <xf numFmtId="0" fontId="10" fillId="0" borderId="0" xfId="0" applyFont="1" applyProtection="1">
      <protection hidden="1"/>
    </xf>
    <xf numFmtId="0" fontId="9" fillId="0" borderId="0" xfId="0" applyFont="1" applyAlignment="1" applyProtection="1">
      <alignment horizontal="left" vertical="center" wrapText="1"/>
      <protection hidden="1"/>
    </xf>
    <xf numFmtId="0" fontId="8" fillId="0" borderId="0" xfId="0" applyFont="1" applyAlignment="1" applyProtection="1">
      <alignment horizontal="left" vertical="center" wrapText="1"/>
      <protection hidden="1"/>
    </xf>
    <xf numFmtId="0" fontId="10" fillId="0" borderId="9" xfId="0" applyFont="1" applyBorder="1" applyProtection="1">
      <protection hidden="1"/>
    </xf>
    <xf numFmtId="0" fontId="10" fillId="0" borderId="10" xfId="0" applyFont="1" applyBorder="1" applyProtection="1">
      <protection hidden="1"/>
    </xf>
    <xf numFmtId="0" fontId="10" fillId="6" borderId="2" xfId="0" applyFont="1" applyFill="1" applyBorder="1" applyProtection="1">
      <protection hidden="1"/>
    </xf>
    <xf numFmtId="0" fontId="10" fillId="6" borderId="3" xfId="0" applyFont="1" applyFill="1" applyBorder="1" applyProtection="1">
      <protection hidden="1"/>
    </xf>
    <xf numFmtId="0" fontId="8" fillId="6" borderId="4" xfId="0" applyFont="1" applyFill="1" applyBorder="1" applyProtection="1">
      <protection hidden="1"/>
    </xf>
    <xf numFmtId="0" fontId="5" fillId="0" borderId="0" xfId="0" applyFont="1" applyProtection="1">
      <protection hidden="1"/>
    </xf>
    <xf numFmtId="0" fontId="24" fillId="0" borderId="6" xfId="0" applyFont="1" applyBorder="1" applyProtection="1">
      <protection hidden="1"/>
    </xf>
    <xf numFmtId="169" fontId="5" fillId="0" borderId="0" xfId="0" applyNumberFormat="1" applyFont="1" applyProtection="1">
      <protection hidden="1"/>
    </xf>
    <xf numFmtId="169" fontId="24" fillId="0" borderId="6" xfId="0" applyNumberFormat="1" applyFont="1" applyBorder="1" applyProtection="1">
      <protection hidden="1"/>
    </xf>
    <xf numFmtId="169" fontId="10" fillId="0" borderId="0" xfId="0" applyNumberFormat="1" applyFont="1" applyProtection="1">
      <protection hidden="1"/>
    </xf>
    <xf numFmtId="169" fontId="25" fillId="0" borderId="6" xfId="0" applyNumberFormat="1" applyFont="1" applyBorder="1" applyProtection="1">
      <protection hidden="1"/>
    </xf>
    <xf numFmtId="0" fontId="2" fillId="0" borderId="6" xfId="0" applyFont="1" applyBorder="1" applyProtection="1">
      <protection hidden="1"/>
    </xf>
    <xf numFmtId="0" fontId="25" fillId="0" borderId="6" xfId="0" applyFont="1" applyBorder="1" applyProtection="1">
      <protection hidden="1"/>
    </xf>
    <xf numFmtId="0" fontId="1" fillId="0" borderId="6" xfId="0" applyFont="1" applyBorder="1" applyProtection="1">
      <protection hidden="1"/>
    </xf>
    <xf numFmtId="4" fontId="5" fillId="0" borderId="0" xfId="0" applyNumberFormat="1" applyFont="1" applyProtection="1">
      <protection hidden="1"/>
    </xf>
    <xf numFmtId="4" fontId="24" fillId="0" borderId="6" xfId="0" applyNumberFormat="1" applyFont="1" applyBorder="1" applyProtection="1">
      <protection hidden="1"/>
    </xf>
    <xf numFmtId="0" fontId="24" fillId="0" borderId="6" xfId="0" applyFont="1" applyBorder="1" applyAlignment="1" applyProtection="1">
      <alignment horizontal="right"/>
      <protection hidden="1"/>
    </xf>
    <xf numFmtId="169" fontId="10" fillId="0" borderId="6" xfId="0" applyNumberFormat="1" applyFont="1" applyBorder="1" applyProtection="1">
      <protection hidden="1"/>
    </xf>
    <xf numFmtId="0" fontId="10" fillId="6" borderId="3" xfId="0" applyFont="1" applyFill="1" applyBorder="1" applyAlignment="1" applyProtection="1">
      <alignment horizontal="right"/>
      <protection hidden="1"/>
    </xf>
    <xf numFmtId="0" fontId="1" fillId="6" borderId="4" xfId="0" applyFont="1" applyFill="1" applyBorder="1" applyAlignment="1" applyProtection="1">
      <alignment horizontal="right"/>
      <protection hidden="1"/>
    </xf>
    <xf numFmtId="0" fontId="3" fillId="0" borderId="0" xfId="0" applyFont="1" applyAlignment="1" applyProtection="1">
      <alignment horizontal="right"/>
      <protection hidden="1"/>
    </xf>
    <xf numFmtId="170" fontId="24" fillId="0" borderId="0" xfId="0" applyNumberFormat="1" applyFont="1" applyProtection="1">
      <protection hidden="1"/>
    </xf>
    <xf numFmtId="0" fontId="5" fillId="0" borderId="7" xfId="0" applyFont="1" applyBorder="1" applyProtection="1">
      <protection hidden="1"/>
    </xf>
    <xf numFmtId="0" fontId="5" fillId="0" borderId="8" xfId="0" applyFont="1" applyBorder="1" applyAlignment="1" applyProtection="1">
      <alignment horizontal="right"/>
      <protection hidden="1"/>
    </xf>
    <xf numFmtId="0" fontId="24" fillId="0" borderId="0" xfId="0" applyFont="1" applyProtection="1">
      <protection hidden="1"/>
    </xf>
    <xf numFmtId="0" fontId="5" fillId="0" borderId="0" xfId="0" applyFont="1" applyAlignment="1" applyProtection="1">
      <alignment horizontal="left" vertical="top" wrapText="1"/>
      <protection hidden="1"/>
    </xf>
    <xf numFmtId="0" fontId="3" fillId="0" borderId="0" xfId="0" applyFont="1" applyProtection="1">
      <protection hidden="1"/>
    </xf>
    <xf numFmtId="0" fontId="5" fillId="0" borderId="0" xfId="0" applyFont="1" applyAlignment="1" applyProtection="1">
      <alignment horizontal="left" wrapText="1"/>
      <protection hidden="1"/>
    </xf>
    <xf numFmtId="0" fontId="10" fillId="0" borderId="5" xfId="0" applyFont="1" applyBorder="1" applyAlignment="1" applyProtection="1">
      <alignment vertical="center"/>
      <protection hidden="1"/>
    </xf>
    <xf numFmtId="0" fontId="5" fillId="0" borderId="0" xfId="0" applyFont="1" applyAlignment="1" applyProtection="1">
      <alignment horizontal="right" vertical="center"/>
      <protection hidden="1"/>
    </xf>
    <xf numFmtId="0" fontId="30" fillId="0" borderId="6" xfId="3" applyBorder="1" applyAlignment="1" applyProtection="1">
      <alignment horizontal="right" vertical="center"/>
      <protection hidden="1"/>
    </xf>
    <xf numFmtId="0" fontId="10" fillId="6" borderId="2" xfId="0" applyFont="1" applyFill="1" applyBorder="1" applyAlignment="1" applyProtection="1">
      <alignment vertical="center" wrapText="1"/>
      <protection hidden="1"/>
    </xf>
    <xf numFmtId="0" fontId="5" fillId="6" borderId="3" xfId="0" applyFont="1" applyFill="1" applyBorder="1" applyAlignment="1" applyProtection="1">
      <alignment horizontal="right" vertical="center" wrapText="1"/>
      <protection hidden="1"/>
    </xf>
    <xf numFmtId="0" fontId="10" fillId="6" borderId="4" xfId="0" applyFont="1" applyFill="1" applyBorder="1" applyAlignment="1" applyProtection="1">
      <alignment horizontal="right" vertical="center"/>
      <protection hidden="1"/>
    </xf>
    <xf numFmtId="0" fontId="5" fillId="0" borderId="5" xfId="0" applyFont="1" applyBorder="1" applyAlignment="1" applyProtection="1">
      <alignment vertical="center" wrapText="1"/>
      <protection hidden="1"/>
    </xf>
    <xf numFmtId="0" fontId="5" fillId="0" borderId="0" xfId="0" applyFont="1" applyAlignment="1" applyProtection="1">
      <alignment horizontal="right" vertical="center" wrapText="1"/>
      <protection hidden="1"/>
    </xf>
    <xf numFmtId="0" fontId="5" fillId="0" borderId="6" xfId="0" applyFont="1" applyBorder="1" applyAlignment="1" applyProtection="1">
      <alignment horizontal="right" vertical="center" wrapText="1"/>
      <protection hidden="1"/>
    </xf>
    <xf numFmtId="0" fontId="10" fillId="5" borderId="5" xfId="0" applyFont="1" applyFill="1" applyBorder="1" applyAlignment="1" applyProtection="1">
      <alignment vertical="center" wrapText="1"/>
      <protection hidden="1"/>
    </xf>
    <xf numFmtId="0" fontId="10" fillId="5" borderId="0" xfId="0" applyFont="1" applyFill="1" applyAlignment="1" applyProtection="1">
      <alignment horizontal="right" vertical="center"/>
      <protection hidden="1"/>
    </xf>
    <xf numFmtId="0" fontId="10" fillId="5" borderId="6" xfId="0" applyFont="1" applyFill="1" applyBorder="1" applyAlignment="1" applyProtection="1">
      <alignment horizontal="right" vertical="center"/>
      <protection hidden="1"/>
    </xf>
    <xf numFmtId="0" fontId="23" fillId="0" borderId="0" xfId="0" applyFont="1" applyAlignment="1" applyProtection="1">
      <alignment vertical="center" wrapText="1"/>
      <protection hidden="1"/>
    </xf>
    <xf numFmtId="0" fontId="23" fillId="0" borderId="12" xfId="0" applyFont="1" applyBorder="1" applyAlignment="1" applyProtection="1">
      <alignment vertical="center" wrapText="1"/>
      <protection hidden="1"/>
    </xf>
    <xf numFmtId="0" fontId="5" fillId="0" borderId="11" xfId="0" applyFont="1" applyBorder="1" applyAlignment="1" applyProtection="1">
      <alignment horizontal="right" vertical="center" wrapText="1"/>
      <protection hidden="1"/>
    </xf>
    <xf numFmtId="0" fontId="10" fillId="0" borderId="5" xfId="0" applyFont="1" applyBorder="1" applyAlignment="1" applyProtection="1">
      <alignment vertical="center" wrapText="1"/>
      <protection hidden="1"/>
    </xf>
    <xf numFmtId="0" fontId="10" fillId="6" borderId="3" xfId="0" applyFont="1" applyFill="1" applyBorder="1" applyAlignment="1" applyProtection="1">
      <alignment horizontal="right" vertical="center" wrapText="1"/>
      <protection hidden="1"/>
    </xf>
    <xf numFmtId="0" fontId="5" fillId="0" borderId="5" xfId="0" applyFont="1" applyBorder="1" applyAlignment="1" applyProtection="1">
      <alignment vertical="center"/>
      <protection hidden="1"/>
    </xf>
    <xf numFmtId="0" fontId="9" fillId="0" borderId="0" xfId="0" applyFont="1" applyAlignment="1" applyProtection="1">
      <alignment horizontal="right" vertical="center"/>
      <protection hidden="1"/>
    </xf>
    <xf numFmtId="0" fontId="5" fillId="0" borderId="6" xfId="0" applyFont="1" applyBorder="1" applyAlignment="1" applyProtection="1">
      <alignment horizontal="right" vertical="center"/>
      <protection hidden="1"/>
    </xf>
    <xf numFmtId="0" fontId="5" fillId="0" borderId="5" xfId="0" applyFont="1" applyBorder="1" applyAlignment="1" applyProtection="1">
      <alignment horizontal="left" vertical="center"/>
      <protection hidden="1"/>
    </xf>
    <xf numFmtId="0" fontId="5" fillId="0" borderId="5" xfId="0" applyFont="1" applyBorder="1" applyAlignment="1" applyProtection="1">
      <alignment horizontal="left" vertical="center" wrapText="1"/>
      <protection hidden="1"/>
    </xf>
    <xf numFmtId="9" fontId="5" fillId="0" borderId="6" xfId="0" applyNumberFormat="1" applyFont="1" applyBorder="1" applyAlignment="1" applyProtection="1">
      <alignment horizontal="right" vertical="center"/>
      <protection hidden="1"/>
    </xf>
    <xf numFmtId="0" fontId="28" fillId="0" borderId="5" xfId="0" applyFont="1" applyBorder="1" applyAlignment="1" applyProtection="1">
      <alignment horizontal="left" vertical="center"/>
      <protection hidden="1"/>
    </xf>
    <xf numFmtId="0" fontId="2" fillId="0" borderId="5" xfId="0" applyFont="1" applyBorder="1" applyAlignment="1" applyProtection="1">
      <alignment horizontal="left" vertical="center"/>
      <protection hidden="1"/>
    </xf>
    <xf numFmtId="0" fontId="10" fillId="6" borderId="3" xfId="0" applyFont="1" applyFill="1" applyBorder="1" applyAlignment="1" applyProtection="1">
      <alignment horizontal="right" vertical="center"/>
      <protection hidden="1"/>
    </xf>
    <xf numFmtId="0" fontId="9" fillId="0" borderId="5" xfId="0" applyFont="1" applyBorder="1" applyAlignment="1" applyProtection="1">
      <alignment horizontal="left" vertical="center" wrapText="1"/>
      <protection hidden="1"/>
    </xf>
    <xf numFmtId="0" fontId="9" fillId="0" borderId="0" xfId="0" applyFont="1" applyAlignment="1" applyProtection="1">
      <alignment horizontal="right" vertical="center" wrapText="1"/>
      <protection hidden="1"/>
    </xf>
    <xf numFmtId="0" fontId="9" fillId="0" borderId="6" xfId="0" applyFont="1" applyBorder="1" applyAlignment="1" applyProtection="1">
      <alignment horizontal="right" vertical="center" wrapText="1"/>
      <protection hidden="1"/>
    </xf>
    <xf numFmtId="0" fontId="9" fillId="0" borderId="7" xfId="0" applyFont="1" applyBorder="1" applyAlignment="1" applyProtection="1">
      <alignment horizontal="left" vertical="center" wrapText="1"/>
      <protection hidden="1"/>
    </xf>
    <xf numFmtId="0" fontId="9" fillId="0" borderId="1" xfId="0" applyFont="1" applyBorder="1" applyAlignment="1" applyProtection="1">
      <alignment horizontal="right" vertical="center" wrapText="1"/>
      <protection hidden="1"/>
    </xf>
    <xf numFmtId="0" fontId="9" fillId="0" borderId="8" xfId="0" applyFont="1" applyBorder="1" applyAlignment="1" applyProtection="1">
      <alignment horizontal="right" vertical="center" wrapText="1"/>
      <protection hidden="1"/>
    </xf>
    <xf numFmtId="0" fontId="5" fillId="0" borderId="0" xfId="0" applyFont="1" applyAlignment="1" applyProtection="1">
      <alignment vertical="center"/>
      <protection hidden="1"/>
    </xf>
    <xf numFmtId="0" fontId="10" fillId="0" borderId="0" xfId="0" applyFont="1" applyAlignment="1" applyProtection="1">
      <alignment vertical="center"/>
      <protection hidden="1"/>
    </xf>
    <xf numFmtId="20" fontId="5" fillId="0" borderId="0" xfId="0" applyNumberFormat="1" applyFont="1" applyAlignment="1" applyProtection="1">
      <alignment horizontal="left" vertical="center"/>
      <protection hidden="1"/>
    </xf>
    <xf numFmtId="0" fontId="2" fillId="0" borderId="0" xfId="0" applyFont="1" applyAlignment="1" applyProtection="1">
      <alignment horizontal="right" vertical="center"/>
      <protection hidden="1"/>
    </xf>
    <xf numFmtId="0" fontId="27" fillId="0" borderId="0" xfId="0" applyFont="1" applyAlignment="1" applyProtection="1">
      <alignment horizontal="right" vertical="center"/>
      <protection hidden="1"/>
    </xf>
    <xf numFmtId="0" fontId="26" fillId="0" borderId="0" xfId="0" applyFont="1" applyAlignment="1" applyProtection="1">
      <alignment horizontal="right" vertical="center"/>
      <protection hidden="1"/>
    </xf>
  </cellXfs>
  <cellStyles count="4">
    <cellStyle name="Currency" xfId="2" builtinId="4"/>
    <cellStyle name="Hyperlink" xfId="3" builtinId="8"/>
    <cellStyle name="Normal" xfId="0" builtinId="0"/>
    <cellStyle name="Percent" xfId="1" builtinId="5"/>
  </cellStyles>
  <dxfs count="0"/>
  <tableStyles count="0" defaultTableStyle="TableStyleMedium2" defaultPivotStyle="PivotStyleMedium9"/>
  <colors>
    <mruColors>
      <color rgb="FFF5F0D7"/>
      <color rgb="FFFFFFCC"/>
      <color rgb="FFDDF3E8"/>
      <color rgb="FFD9F2F8"/>
      <color rgb="FFFFFFFF"/>
      <color rgb="FFD8D3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1597725</xdr:colOff>
      <xdr:row>0</xdr:row>
      <xdr:rowOff>1219200</xdr:rowOff>
    </xdr:to>
    <xdr:pic>
      <xdr:nvPicPr>
        <xdr:cNvPr id="5" name="Picture 3">
          <a:extLst>
            <a:ext uri="{FF2B5EF4-FFF2-40B4-BE49-F238E27FC236}">
              <a16:creationId xmlns:a16="http://schemas.microsoft.com/office/drawing/2014/main" id="{F0A8C7E0-866D-1CD8-81E3-279CA03A925F}"/>
            </a:ext>
          </a:extLst>
        </xdr:cNvPr>
        <xdr:cNvPicPr>
          <a:picLocks noChangeAspect="1"/>
        </xdr:cNvPicPr>
      </xdr:nvPicPr>
      <xdr:blipFill>
        <a:blip xmlns:r="http://schemas.openxmlformats.org/officeDocument/2006/relationships" r:embed="rId1"/>
        <a:stretch>
          <a:fillRect/>
        </a:stretch>
      </xdr:blipFill>
      <xdr:spPr>
        <a:xfrm>
          <a:off x="0" y="0"/>
          <a:ext cx="1597725" cy="1219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19051</xdr:colOff>
      <xdr:row>0</xdr:row>
      <xdr:rowOff>25400</xdr:rowOff>
    </xdr:from>
    <xdr:to>
      <xdr:col>0</xdr:col>
      <xdr:colOff>1612900</xdr:colOff>
      <xdr:row>0</xdr:row>
      <xdr:rowOff>1231916</xdr:rowOff>
    </xdr:to>
    <xdr:pic>
      <xdr:nvPicPr>
        <xdr:cNvPr id="5" name="Picture 1">
          <a:extLst>
            <a:ext uri="{FF2B5EF4-FFF2-40B4-BE49-F238E27FC236}">
              <a16:creationId xmlns:a16="http://schemas.microsoft.com/office/drawing/2014/main" id="{E3D5E47B-354E-2CCC-C056-E59D09DA31AE}"/>
            </a:ext>
          </a:extLst>
        </xdr:cNvPr>
        <xdr:cNvPicPr>
          <a:picLocks noChangeAspect="1"/>
        </xdr:cNvPicPr>
      </xdr:nvPicPr>
      <xdr:blipFill>
        <a:blip xmlns:r="http://schemas.openxmlformats.org/officeDocument/2006/relationships" r:embed="rId1"/>
        <a:stretch>
          <a:fillRect/>
        </a:stretch>
      </xdr:blipFill>
      <xdr:spPr>
        <a:xfrm>
          <a:off x="19051" y="25400"/>
          <a:ext cx="1593849" cy="12065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38101</xdr:rowOff>
    </xdr:from>
    <xdr:to>
      <xdr:col>0</xdr:col>
      <xdr:colOff>1618615</xdr:colOff>
      <xdr:row>0</xdr:row>
      <xdr:rowOff>1237535</xdr:rowOff>
    </xdr:to>
    <xdr:pic>
      <xdr:nvPicPr>
        <xdr:cNvPr id="3" name="Picture 2">
          <a:extLst>
            <a:ext uri="{FF2B5EF4-FFF2-40B4-BE49-F238E27FC236}">
              <a16:creationId xmlns:a16="http://schemas.microsoft.com/office/drawing/2014/main" id="{9B68422B-04E3-ACDF-9566-6BC27220BDE1}"/>
            </a:ext>
          </a:extLst>
        </xdr:cNvPr>
        <xdr:cNvPicPr>
          <a:picLocks noChangeAspect="1"/>
        </xdr:cNvPicPr>
      </xdr:nvPicPr>
      <xdr:blipFill>
        <a:blip xmlns:r="http://schemas.openxmlformats.org/officeDocument/2006/relationships" r:embed="rId1"/>
        <a:stretch>
          <a:fillRect/>
        </a:stretch>
      </xdr:blipFill>
      <xdr:spPr>
        <a:xfrm>
          <a:off x="38100" y="38101"/>
          <a:ext cx="1580515" cy="119943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12700</xdr:colOff>
      <xdr:row>0</xdr:row>
      <xdr:rowOff>25400</xdr:rowOff>
    </xdr:from>
    <xdr:to>
      <xdr:col>0</xdr:col>
      <xdr:colOff>1651000</xdr:colOff>
      <xdr:row>0</xdr:row>
      <xdr:rowOff>1263650</xdr:rowOff>
    </xdr:to>
    <xdr:pic>
      <xdr:nvPicPr>
        <xdr:cNvPr id="2" name="Picture 1">
          <a:extLst>
            <a:ext uri="{FF2B5EF4-FFF2-40B4-BE49-F238E27FC236}">
              <a16:creationId xmlns:a16="http://schemas.microsoft.com/office/drawing/2014/main" id="{D6B55AFD-66DD-8488-B6FE-64FA88269763}"/>
            </a:ext>
          </a:extLst>
        </xdr:cNvPr>
        <xdr:cNvPicPr>
          <a:picLocks noChangeAspect="1"/>
        </xdr:cNvPicPr>
      </xdr:nvPicPr>
      <xdr:blipFill>
        <a:blip xmlns:r="http://schemas.openxmlformats.org/officeDocument/2006/relationships" r:embed="rId1"/>
        <a:stretch>
          <a:fillRect/>
        </a:stretch>
      </xdr:blipFill>
      <xdr:spPr>
        <a:xfrm>
          <a:off x="12700" y="25400"/>
          <a:ext cx="1638300" cy="12382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25401</xdr:colOff>
      <xdr:row>0</xdr:row>
      <xdr:rowOff>25400</xdr:rowOff>
    </xdr:from>
    <xdr:to>
      <xdr:col>0</xdr:col>
      <xdr:colOff>1657350</xdr:colOff>
      <xdr:row>0</xdr:row>
      <xdr:rowOff>1219731</xdr:rowOff>
    </xdr:to>
    <xdr:pic>
      <xdr:nvPicPr>
        <xdr:cNvPr id="2" name="Picture 1">
          <a:extLst>
            <a:ext uri="{FF2B5EF4-FFF2-40B4-BE49-F238E27FC236}">
              <a16:creationId xmlns:a16="http://schemas.microsoft.com/office/drawing/2014/main" id="{2CC3806F-D7AF-3E07-ABD4-51CED56C0F91}"/>
            </a:ext>
          </a:extLst>
        </xdr:cNvPr>
        <xdr:cNvPicPr>
          <a:picLocks noChangeAspect="1"/>
        </xdr:cNvPicPr>
      </xdr:nvPicPr>
      <xdr:blipFill>
        <a:blip xmlns:r="http://schemas.openxmlformats.org/officeDocument/2006/relationships" r:embed="rId1"/>
        <a:stretch>
          <a:fillRect/>
        </a:stretch>
      </xdr:blipFill>
      <xdr:spPr>
        <a:xfrm>
          <a:off x="25401" y="25400"/>
          <a:ext cx="1631949" cy="1194331"/>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B735C-C1A0-43A8-94A5-EB4396B9BFE1}">
  <dimension ref="A1:H6"/>
  <sheetViews>
    <sheetView workbookViewId="0">
      <selection activeCell="H1" sqref="H1"/>
    </sheetView>
  </sheetViews>
  <sheetFormatPr defaultColWidth="8.6328125" defaultRowHeight="12.5" x14ac:dyDescent="0.35"/>
  <cols>
    <col min="1" max="1" width="33.54296875" style="33" customWidth="1"/>
    <col min="2" max="3" width="20" style="33" customWidth="1"/>
    <col min="4" max="6" width="20" style="34" customWidth="1"/>
    <col min="7" max="16384" width="8.6328125" style="33"/>
  </cols>
  <sheetData>
    <row r="1" spans="1:8" ht="261.64999999999998" customHeight="1" thickBot="1" x14ac:dyDescent="0.4">
      <c r="A1" s="50" t="e" vm="1">
        <v>#VALUE!</v>
      </c>
      <c r="B1" s="51" t="s">
        <v>0</v>
      </c>
      <c r="C1" s="52" t="s">
        <v>1</v>
      </c>
      <c r="D1" s="51" t="s">
        <v>2</v>
      </c>
      <c r="E1" s="52" t="s">
        <v>3</v>
      </c>
      <c r="F1" s="53" t="s">
        <v>4</v>
      </c>
      <c r="G1" s="36"/>
    </row>
    <row r="2" spans="1:8" ht="78" customHeight="1" thickBot="1" x14ac:dyDescent="0.4">
      <c r="A2" s="54" t="s">
        <v>5</v>
      </c>
      <c r="B2" s="55"/>
      <c r="C2" s="55"/>
      <c r="D2" s="55"/>
      <c r="E2" s="55"/>
      <c r="F2" s="56"/>
    </row>
    <row r="3" spans="1:8" x14ac:dyDescent="0.35">
      <c r="A3" s="35" t="s">
        <v>6</v>
      </c>
      <c r="H3" s="22"/>
    </row>
    <row r="4" spans="1:8" x14ac:dyDescent="0.35">
      <c r="H4" s="22"/>
    </row>
    <row r="5" spans="1:8" x14ac:dyDescent="0.35">
      <c r="H5" s="22"/>
    </row>
    <row r="6" spans="1:8" x14ac:dyDescent="0.35">
      <c r="H6" s="22"/>
    </row>
  </sheetData>
  <sheetProtection algorithmName="SHA-512" hashValue="SMnrisewXsfxOQ0RrC+45Whi6OHWoDP6AbwfpuWv+pwfuJ1RJGZusY/Xu/SWvTPJBEEBl52XpIgf+DmaSK4/dA==" saltValue="NUJt/BA5+WjW4ZdDf5ck7g==" spinCount="100000" sheet="1" objects="1" scenarios="1"/>
  <mergeCells count="1">
    <mergeCell ref="A2:F2"/>
  </mergeCells>
  <hyperlinks>
    <hyperlink ref="D1" location="'People, Culture &amp; Employment'!A1" display="People, Culture and Employment" xr:uid="{A7466568-A368-426B-8B1C-607927501866}"/>
    <hyperlink ref="E1" location="'Natural Environment'!A1" display="Natural Enviornment" xr:uid="{C8C88AC2-450B-45DD-A141-F748E6E23513}"/>
    <hyperlink ref="F1" location="'Leadership &amp; Governance'!A1" display="Leadership and Governance" xr:uid="{D9FD8AFC-F13B-4DE7-B1F8-1FFBFEC59C5F}"/>
    <hyperlink ref="B1" location="'Population Health'!A1" display="Population Health" xr:uid="{787075F5-B4FA-4EA9-97A6-7DF2B8E4249B}"/>
    <hyperlink ref="C1" location="'Community Spirit &amp; Cohesion'!A1" display="Community Spirt and Cohesion" xr:uid="{C532478A-FAFC-466A-A125-CB773A8E2FF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8"/>
  <sheetViews>
    <sheetView tabSelected="1" workbookViewId="0">
      <selection activeCell="D11" sqref="D11"/>
    </sheetView>
  </sheetViews>
  <sheetFormatPr defaultColWidth="8.6328125" defaultRowHeight="12.5" x14ac:dyDescent="0.25"/>
  <cols>
    <col min="1" max="1" width="85.08984375" style="4" customWidth="1"/>
    <col min="2" max="2" width="29.36328125" style="5" customWidth="1"/>
    <col min="3" max="3" width="25.36328125" style="5" customWidth="1"/>
    <col min="4" max="16384" width="8.6328125" style="4"/>
  </cols>
  <sheetData>
    <row r="1" spans="1:7" ht="97.5" customHeight="1" thickBot="1" x14ac:dyDescent="0.35">
      <c r="A1" s="29"/>
      <c r="B1" s="30"/>
      <c r="C1" s="31"/>
    </row>
    <row r="2" spans="1:7" ht="13" thickBot="1" x14ac:dyDescent="0.3">
      <c r="A2" s="57"/>
      <c r="B2" s="58"/>
      <c r="C2" s="59" t="s">
        <v>7</v>
      </c>
      <c r="D2" s="1"/>
      <c r="E2" s="1"/>
      <c r="F2" s="1"/>
      <c r="G2" s="1"/>
    </row>
    <row r="3" spans="1:7" ht="13.5" thickBot="1" x14ac:dyDescent="0.35">
      <c r="A3" s="60" t="s">
        <v>8</v>
      </c>
      <c r="B3" s="61" t="s">
        <v>9</v>
      </c>
      <c r="C3" s="62" t="s">
        <v>9</v>
      </c>
      <c r="D3" s="1" t="s">
        <v>9</v>
      </c>
      <c r="E3" s="1" t="s">
        <v>9</v>
      </c>
      <c r="F3" s="1" t="s">
        <v>9</v>
      </c>
      <c r="G3" s="1" t="s">
        <v>9</v>
      </c>
    </row>
    <row r="4" spans="1:7" ht="13" x14ac:dyDescent="0.3">
      <c r="A4" s="63"/>
      <c r="B4" s="64"/>
      <c r="C4" s="65"/>
      <c r="D4" s="1"/>
      <c r="E4" s="1"/>
      <c r="F4" s="1"/>
      <c r="G4" s="1"/>
    </row>
    <row r="5" spans="1:7" ht="13" x14ac:dyDescent="0.3">
      <c r="A5" s="66" t="s">
        <v>10</v>
      </c>
      <c r="B5" s="64" t="s">
        <v>11</v>
      </c>
      <c r="C5" s="65" t="s">
        <v>12</v>
      </c>
      <c r="D5" s="1"/>
      <c r="E5" s="1"/>
      <c r="F5" s="1"/>
      <c r="G5" s="1"/>
    </row>
    <row r="6" spans="1:7" x14ac:dyDescent="0.25">
      <c r="A6" s="63" t="s">
        <v>13</v>
      </c>
      <c r="B6" s="67">
        <v>751091</v>
      </c>
      <c r="C6" s="68">
        <v>737444</v>
      </c>
      <c r="D6" s="1"/>
      <c r="E6" s="1"/>
      <c r="F6" s="1"/>
      <c r="G6" s="1"/>
    </row>
    <row r="7" spans="1:7" x14ac:dyDescent="0.25">
      <c r="A7" s="63" t="s">
        <v>14</v>
      </c>
      <c r="B7" s="67">
        <v>231784</v>
      </c>
      <c r="C7" s="68">
        <v>221934</v>
      </c>
      <c r="D7" s="1"/>
      <c r="E7" s="1"/>
      <c r="F7" s="1"/>
      <c r="G7" s="1"/>
    </row>
    <row r="8" spans="1:7" x14ac:dyDescent="0.25">
      <c r="A8" s="63" t="s">
        <v>15</v>
      </c>
      <c r="B8" s="67">
        <v>150933</v>
      </c>
      <c r="C8" s="68">
        <v>164630</v>
      </c>
      <c r="D8" s="1"/>
      <c r="E8" s="1"/>
      <c r="F8" s="1"/>
      <c r="G8" s="1"/>
    </row>
    <row r="9" spans="1:7" ht="13" x14ac:dyDescent="0.3">
      <c r="A9" s="66" t="s">
        <v>16</v>
      </c>
      <c r="B9" s="69">
        <v>1133808</v>
      </c>
      <c r="C9" s="70">
        <v>1124008</v>
      </c>
      <c r="D9" s="1"/>
      <c r="E9" s="1"/>
      <c r="F9" s="1"/>
      <c r="G9" s="1"/>
    </row>
    <row r="10" spans="1:7" x14ac:dyDescent="0.25">
      <c r="A10" s="63"/>
      <c r="B10" s="71"/>
      <c r="C10" s="72"/>
      <c r="D10" s="1"/>
      <c r="E10" s="1"/>
      <c r="F10" s="1"/>
      <c r="G10" s="1"/>
    </row>
    <row r="11" spans="1:7" ht="13" x14ac:dyDescent="0.3">
      <c r="A11" s="66" t="s">
        <v>17</v>
      </c>
      <c r="B11" s="64" t="s">
        <v>11</v>
      </c>
      <c r="C11" s="65" t="s">
        <v>12</v>
      </c>
      <c r="D11" s="1"/>
      <c r="E11" s="1"/>
      <c r="F11" s="1"/>
      <c r="G11" s="1"/>
    </row>
    <row r="12" spans="1:7" x14ac:dyDescent="0.25">
      <c r="A12" s="63" t="s">
        <v>13</v>
      </c>
      <c r="B12" s="67">
        <v>1427301</v>
      </c>
      <c r="C12" s="68">
        <v>1400908</v>
      </c>
      <c r="D12" s="1"/>
      <c r="E12" s="1"/>
      <c r="F12" s="1"/>
      <c r="G12" s="1"/>
    </row>
    <row r="13" spans="1:7" x14ac:dyDescent="0.25">
      <c r="A13" s="63" t="s">
        <v>14</v>
      </c>
      <c r="B13" s="67">
        <v>261150</v>
      </c>
      <c r="C13" s="68">
        <v>248038</v>
      </c>
      <c r="D13" s="1"/>
      <c r="E13" s="10"/>
      <c r="F13" s="10"/>
      <c r="G13" s="1"/>
    </row>
    <row r="14" spans="1:7" x14ac:dyDescent="0.25">
      <c r="A14" s="63" t="s">
        <v>15</v>
      </c>
      <c r="B14" s="67">
        <v>264497</v>
      </c>
      <c r="C14" s="68">
        <v>289599</v>
      </c>
      <c r="D14" s="1"/>
      <c r="E14" s="10"/>
      <c r="F14" s="10"/>
      <c r="G14" s="1"/>
    </row>
    <row r="15" spans="1:7" ht="13" x14ac:dyDescent="0.3">
      <c r="A15" s="66" t="s">
        <v>16</v>
      </c>
      <c r="B15" s="69">
        <v>1977256</v>
      </c>
      <c r="C15" s="70">
        <v>1938118</v>
      </c>
      <c r="D15" s="1"/>
      <c r="E15" s="1"/>
      <c r="F15" s="1"/>
      <c r="G15" s="1"/>
    </row>
    <row r="16" spans="1:7" x14ac:dyDescent="0.25">
      <c r="A16" s="63"/>
      <c r="B16" s="71"/>
      <c r="C16" s="72"/>
      <c r="D16" s="1"/>
      <c r="E16" s="1"/>
      <c r="F16" s="1"/>
      <c r="G16" s="1"/>
    </row>
    <row r="17" spans="1:7" ht="13" x14ac:dyDescent="0.3">
      <c r="A17" s="66" t="s">
        <v>18</v>
      </c>
      <c r="B17" s="64" t="s">
        <v>11</v>
      </c>
      <c r="C17" s="65" t="s">
        <v>12</v>
      </c>
      <c r="D17" s="1"/>
      <c r="E17" s="1"/>
      <c r="F17" s="1"/>
      <c r="G17" s="1"/>
    </row>
    <row r="18" spans="1:7" x14ac:dyDescent="0.25">
      <c r="A18" s="63" t="s">
        <v>17</v>
      </c>
      <c r="B18" s="67">
        <v>6566</v>
      </c>
      <c r="C18" s="68">
        <v>6461</v>
      </c>
      <c r="D18" s="1"/>
      <c r="E18" s="1"/>
      <c r="F18" s="1"/>
      <c r="G18" s="1"/>
    </row>
    <row r="19" spans="1:7" x14ac:dyDescent="0.25">
      <c r="A19" s="63" t="s">
        <v>19</v>
      </c>
      <c r="B19" s="73">
        <v>7268000</v>
      </c>
      <c r="C19" s="74">
        <v>6061218</v>
      </c>
      <c r="D19" s="1"/>
      <c r="E19" s="1"/>
      <c r="F19" s="1"/>
      <c r="G19" s="1"/>
    </row>
    <row r="20" spans="1:7" x14ac:dyDescent="0.25">
      <c r="A20" s="63" t="s">
        <v>9</v>
      </c>
      <c r="B20" s="71" t="s">
        <v>9</v>
      </c>
      <c r="C20" s="72" t="s">
        <v>9</v>
      </c>
      <c r="D20" s="1" t="s">
        <v>9</v>
      </c>
      <c r="E20" s="1" t="s">
        <v>9</v>
      </c>
      <c r="F20" s="1" t="s">
        <v>9</v>
      </c>
      <c r="G20" s="1" t="s">
        <v>9</v>
      </c>
    </row>
    <row r="21" spans="1:7" ht="13" x14ac:dyDescent="0.3">
      <c r="A21" s="66" t="s">
        <v>20</v>
      </c>
      <c r="B21" s="64" t="s">
        <v>11</v>
      </c>
      <c r="C21" s="65" t="s">
        <v>12</v>
      </c>
      <c r="D21" s="1"/>
      <c r="E21" s="1"/>
      <c r="F21" s="1"/>
      <c r="G21" s="1"/>
    </row>
    <row r="22" spans="1:7" ht="14.5" x14ac:dyDescent="0.25">
      <c r="A22" s="63" t="s">
        <v>21</v>
      </c>
      <c r="B22" s="67">
        <v>41603</v>
      </c>
      <c r="C22" s="68">
        <v>43004</v>
      </c>
      <c r="D22" s="1"/>
      <c r="E22" s="1"/>
      <c r="F22" s="1"/>
      <c r="G22" s="1"/>
    </row>
    <row r="23" spans="1:7" x14ac:dyDescent="0.25">
      <c r="A23" s="63"/>
      <c r="B23" s="71"/>
      <c r="C23" s="75"/>
      <c r="D23" s="1"/>
      <c r="E23" s="1"/>
      <c r="F23" s="1"/>
      <c r="G23" s="1"/>
    </row>
    <row r="24" spans="1:7" ht="15" x14ac:dyDescent="0.3">
      <c r="A24" s="66" t="s">
        <v>22</v>
      </c>
      <c r="B24" s="64" t="s">
        <v>11</v>
      </c>
      <c r="C24" s="65" t="s">
        <v>12</v>
      </c>
      <c r="D24" s="1"/>
      <c r="E24" s="1"/>
      <c r="F24" s="1"/>
      <c r="G24" s="1"/>
    </row>
    <row r="25" spans="1:7" x14ac:dyDescent="0.25">
      <c r="A25" s="63" t="s">
        <v>13</v>
      </c>
      <c r="B25" s="76">
        <v>2519.6</v>
      </c>
      <c r="C25" s="77">
        <v>2313.9</v>
      </c>
      <c r="D25" s="1"/>
      <c r="E25" s="1"/>
      <c r="F25" s="1"/>
      <c r="G25" s="1"/>
    </row>
    <row r="26" spans="1:7" x14ac:dyDescent="0.25">
      <c r="A26" s="63" t="s">
        <v>14</v>
      </c>
      <c r="B26" s="71">
        <v>130.30000000000001</v>
      </c>
      <c r="C26" s="72">
        <v>124.1</v>
      </c>
      <c r="D26" s="49"/>
      <c r="E26" s="49"/>
      <c r="F26" s="49"/>
      <c r="G26" s="49"/>
    </row>
    <row r="27" spans="1:7" x14ac:dyDescent="0.25">
      <c r="A27" s="63" t="s">
        <v>23</v>
      </c>
      <c r="B27" s="71">
        <f>278.3-B28</f>
        <v>272.60000000000002</v>
      </c>
      <c r="C27" s="72">
        <v>277.7</v>
      </c>
      <c r="D27" s="49"/>
      <c r="E27" s="49"/>
      <c r="F27" s="49"/>
      <c r="G27" s="49"/>
    </row>
    <row r="28" spans="1:7" x14ac:dyDescent="0.25">
      <c r="A28" s="63" t="s">
        <v>24</v>
      </c>
      <c r="B28" s="71">
        <v>5.7</v>
      </c>
      <c r="C28" s="72">
        <v>6.1</v>
      </c>
      <c r="D28" s="49"/>
      <c r="E28" s="49"/>
      <c r="F28" s="49"/>
      <c r="G28" s="49"/>
    </row>
    <row r="29" spans="1:7" ht="13" x14ac:dyDescent="0.3">
      <c r="A29" s="66" t="s">
        <v>16</v>
      </c>
      <c r="B29" s="78">
        <f>SUM(B25:B28)</f>
        <v>2928.2</v>
      </c>
      <c r="C29" s="79">
        <v>2721.8</v>
      </c>
      <c r="D29" s="49"/>
      <c r="E29" s="49"/>
      <c r="F29" s="49"/>
      <c r="G29" s="49"/>
    </row>
    <row r="30" spans="1:7" ht="13" thickBot="1" x14ac:dyDescent="0.3">
      <c r="A30" s="63"/>
      <c r="B30" s="71"/>
      <c r="C30" s="72"/>
      <c r="D30" s="1"/>
      <c r="E30" s="1"/>
      <c r="F30" s="1"/>
      <c r="G30" s="1"/>
    </row>
    <row r="31" spans="1:7" ht="13.5" thickBot="1" x14ac:dyDescent="0.35">
      <c r="A31" s="60" t="s">
        <v>25</v>
      </c>
      <c r="B31" s="61" t="s">
        <v>9</v>
      </c>
      <c r="C31" s="62" t="s">
        <v>9</v>
      </c>
      <c r="D31" s="1" t="s">
        <v>9</v>
      </c>
      <c r="E31" s="1" t="s">
        <v>9</v>
      </c>
      <c r="F31" s="1" t="s">
        <v>9</v>
      </c>
      <c r="G31" s="1" t="s">
        <v>9</v>
      </c>
    </row>
    <row r="32" spans="1:7" ht="13" x14ac:dyDescent="0.3">
      <c r="A32" s="63"/>
      <c r="B32" s="64"/>
      <c r="C32" s="65"/>
      <c r="D32" s="1"/>
      <c r="E32" s="1"/>
      <c r="F32" s="1"/>
      <c r="G32" s="1"/>
    </row>
    <row r="33" spans="1:7" ht="13" x14ac:dyDescent="0.3">
      <c r="A33" s="66" t="s">
        <v>26</v>
      </c>
      <c r="B33" s="64" t="s">
        <v>11</v>
      </c>
      <c r="C33" s="65" t="s">
        <v>12</v>
      </c>
      <c r="D33" s="1"/>
      <c r="E33" s="1"/>
      <c r="F33" s="1"/>
      <c r="G33" s="1"/>
    </row>
    <row r="34" spans="1:7" x14ac:dyDescent="0.25">
      <c r="A34" s="63" t="s">
        <v>13</v>
      </c>
      <c r="B34" s="71">
        <v>32</v>
      </c>
      <c r="C34" s="72">
        <v>32</v>
      </c>
      <c r="D34" s="1"/>
      <c r="E34" s="1"/>
      <c r="F34" s="1"/>
      <c r="G34" s="1"/>
    </row>
    <row r="35" spans="1:7" x14ac:dyDescent="0.25">
      <c r="A35" s="63" t="s">
        <v>27</v>
      </c>
      <c r="B35" s="71">
        <v>57</v>
      </c>
      <c r="C35" s="72">
        <v>59</v>
      </c>
      <c r="D35" s="1"/>
      <c r="E35" s="1"/>
      <c r="F35" s="1"/>
      <c r="G35" s="1"/>
    </row>
    <row r="36" spans="1:7" x14ac:dyDescent="0.25">
      <c r="A36" s="63" t="s">
        <v>28</v>
      </c>
      <c r="B36" s="71">
        <v>64</v>
      </c>
      <c r="C36" s="72">
        <v>62</v>
      </c>
      <c r="D36" s="1"/>
      <c r="E36" s="1"/>
      <c r="F36" s="1"/>
      <c r="G36" s="1"/>
    </row>
    <row r="37" spans="1:7" x14ac:dyDescent="0.25">
      <c r="A37" s="63" t="s">
        <v>15</v>
      </c>
      <c r="B37" s="71">
        <v>11</v>
      </c>
      <c r="C37" s="72">
        <v>30</v>
      </c>
      <c r="D37" s="1"/>
      <c r="E37" s="1"/>
      <c r="F37" s="1"/>
      <c r="G37" s="1"/>
    </row>
    <row r="38" spans="1:7" x14ac:dyDescent="0.25">
      <c r="A38" s="63" t="s">
        <v>29</v>
      </c>
      <c r="B38" s="71">
        <v>55</v>
      </c>
      <c r="C38" s="72">
        <v>53</v>
      </c>
      <c r="D38" s="1"/>
      <c r="E38" s="1"/>
      <c r="F38" s="1"/>
      <c r="G38" s="1"/>
    </row>
    <row r="39" spans="1:7" ht="13" x14ac:dyDescent="0.3">
      <c r="A39" s="66" t="s">
        <v>30</v>
      </c>
      <c r="B39" s="64">
        <v>32</v>
      </c>
      <c r="C39" s="65">
        <v>34</v>
      </c>
      <c r="D39" s="1"/>
      <c r="E39" s="1"/>
      <c r="F39" s="1"/>
      <c r="G39" s="1"/>
    </row>
    <row r="40" spans="1:7" x14ac:dyDescent="0.25">
      <c r="A40" s="63"/>
      <c r="B40" s="71"/>
      <c r="C40" s="72"/>
      <c r="D40" s="1"/>
      <c r="E40" s="1"/>
      <c r="F40" s="1"/>
      <c r="G40" s="1"/>
    </row>
    <row r="41" spans="1:7" ht="24" customHeight="1" x14ac:dyDescent="0.3">
      <c r="A41" s="80" t="s">
        <v>31</v>
      </c>
      <c r="B41" s="64" t="s">
        <v>11</v>
      </c>
      <c r="C41" s="65" t="s">
        <v>409</v>
      </c>
      <c r="D41" s="1"/>
      <c r="E41" s="1"/>
      <c r="F41" s="1"/>
      <c r="G41" s="1"/>
    </row>
    <row r="42" spans="1:7" x14ac:dyDescent="0.25">
      <c r="A42" s="63" t="s">
        <v>32</v>
      </c>
      <c r="B42" s="71" t="s">
        <v>408</v>
      </c>
      <c r="C42" s="72">
        <v>205</v>
      </c>
      <c r="D42" s="1"/>
      <c r="E42" s="1"/>
      <c r="F42" s="1"/>
      <c r="G42" s="1"/>
    </row>
    <row r="43" spans="1:7" x14ac:dyDescent="0.25">
      <c r="A43" s="63" t="s">
        <v>33</v>
      </c>
      <c r="B43" s="71" t="s">
        <v>408</v>
      </c>
      <c r="C43" s="72">
        <v>2</v>
      </c>
      <c r="D43" s="1"/>
      <c r="E43" s="1"/>
      <c r="F43" s="1"/>
      <c r="G43" s="1"/>
    </row>
    <row r="44" spans="1:7" x14ac:dyDescent="0.25">
      <c r="A44" s="63" t="s">
        <v>34</v>
      </c>
      <c r="B44" s="71" t="s">
        <v>408</v>
      </c>
      <c r="C44" s="81">
        <v>0.106</v>
      </c>
      <c r="D44" s="1"/>
      <c r="E44" s="1"/>
      <c r="F44" s="1"/>
      <c r="G44" s="1"/>
    </row>
    <row r="45" spans="1:7" x14ac:dyDescent="0.25">
      <c r="A45" s="63" t="s">
        <v>35</v>
      </c>
      <c r="B45" s="71" t="s">
        <v>408</v>
      </c>
      <c r="C45" s="81">
        <v>5.0999999999999997E-2</v>
      </c>
      <c r="D45" s="1"/>
      <c r="E45" s="1"/>
      <c r="F45" s="1"/>
      <c r="G45" s="1"/>
    </row>
    <row r="46" spans="1:7" x14ac:dyDescent="0.25">
      <c r="A46" s="63" t="s">
        <v>36</v>
      </c>
      <c r="B46" s="82">
        <v>9.7000000000000003E-2</v>
      </c>
      <c r="C46" s="81">
        <v>9.8000000000000004E-2</v>
      </c>
      <c r="D46" s="1"/>
      <c r="E46" s="1"/>
      <c r="F46" s="1"/>
      <c r="G46" s="1"/>
    </row>
    <row r="47" spans="1:7" ht="13" thickBot="1" x14ac:dyDescent="0.3">
      <c r="A47" s="63"/>
      <c r="B47" s="71"/>
      <c r="C47" s="72"/>
      <c r="D47" s="1"/>
      <c r="E47" s="1"/>
      <c r="F47" s="1"/>
      <c r="G47" s="1"/>
    </row>
    <row r="48" spans="1:7" ht="13.5" thickBot="1" x14ac:dyDescent="0.35">
      <c r="A48" s="60" t="s">
        <v>37</v>
      </c>
      <c r="B48" s="61" t="s">
        <v>9</v>
      </c>
      <c r="C48" s="62" t="s">
        <v>9</v>
      </c>
      <c r="D48" s="1" t="s">
        <v>9</v>
      </c>
      <c r="E48" s="1" t="s">
        <v>9</v>
      </c>
      <c r="F48" s="1" t="s">
        <v>9</v>
      </c>
      <c r="G48" s="1" t="s">
        <v>9</v>
      </c>
    </row>
    <row r="49" spans="1:7" ht="13" x14ac:dyDescent="0.3">
      <c r="A49" s="66" t="s">
        <v>9</v>
      </c>
      <c r="B49" s="64" t="s">
        <v>9</v>
      </c>
      <c r="C49" s="72" t="s">
        <v>9</v>
      </c>
      <c r="D49" s="1" t="s">
        <v>9</v>
      </c>
      <c r="E49" s="1" t="s">
        <v>9</v>
      </c>
      <c r="F49" s="1" t="s">
        <v>9</v>
      </c>
      <c r="G49" s="1" t="s">
        <v>9</v>
      </c>
    </row>
    <row r="50" spans="1:7" ht="13" x14ac:dyDescent="0.3">
      <c r="A50" s="66" t="s">
        <v>38</v>
      </c>
      <c r="B50" s="64" t="s">
        <v>11</v>
      </c>
      <c r="C50" s="65" t="s">
        <v>12</v>
      </c>
      <c r="D50" s="1"/>
      <c r="E50" s="1"/>
      <c r="F50" s="1"/>
      <c r="G50" s="1"/>
    </row>
    <row r="51" spans="1:7" x14ac:dyDescent="0.25">
      <c r="A51" s="63" t="s">
        <v>39</v>
      </c>
      <c r="B51" s="67">
        <v>1920</v>
      </c>
      <c r="C51" s="68">
        <v>1671</v>
      </c>
      <c r="D51" s="1"/>
      <c r="E51" s="1" t="s">
        <v>40</v>
      </c>
      <c r="F51" s="1"/>
      <c r="G51" s="1"/>
    </row>
    <row r="52" spans="1:7" x14ac:dyDescent="0.25">
      <c r="A52" s="63" t="s">
        <v>41</v>
      </c>
      <c r="B52" s="67">
        <v>21719</v>
      </c>
      <c r="C52" s="68">
        <v>21739</v>
      </c>
      <c r="D52" s="1"/>
      <c r="E52" s="1"/>
      <c r="F52" s="1"/>
      <c r="G52" s="1"/>
    </row>
    <row r="53" spans="1:7" x14ac:dyDescent="0.25">
      <c r="A53" s="63" t="s">
        <v>42</v>
      </c>
      <c r="B53" s="67">
        <v>75889</v>
      </c>
      <c r="C53" s="68">
        <v>107667</v>
      </c>
      <c r="D53" s="1"/>
      <c r="E53" s="1"/>
      <c r="F53" s="1"/>
      <c r="G53" s="1"/>
    </row>
    <row r="54" spans="1:7" x14ac:dyDescent="0.25">
      <c r="A54" s="63" t="s">
        <v>43</v>
      </c>
      <c r="B54" s="67">
        <v>22967</v>
      </c>
      <c r="C54" s="68">
        <v>97608</v>
      </c>
      <c r="D54" s="1"/>
      <c r="E54" s="1"/>
      <c r="F54" s="1"/>
      <c r="G54" s="1"/>
    </row>
    <row r="55" spans="1:7" x14ac:dyDescent="0.25">
      <c r="A55" s="63" t="s">
        <v>9</v>
      </c>
      <c r="B55" s="71" t="s">
        <v>9</v>
      </c>
      <c r="C55" s="72" t="s">
        <v>9</v>
      </c>
      <c r="D55" s="1"/>
      <c r="E55" s="1"/>
      <c r="F55" s="1"/>
      <c r="G55" s="1"/>
    </row>
    <row r="56" spans="1:7" ht="13" x14ac:dyDescent="0.3">
      <c r="A56" s="66" t="s">
        <v>44</v>
      </c>
      <c r="B56" s="64" t="s">
        <v>11</v>
      </c>
      <c r="C56" s="65" t="s">
        <v>12</v>
      </c>
      <c r="D56" s="1"/>
      <c r="E56" s="1"/>
      <c r="F56" s="1"/>
      <c r="G56" s="1"/>
    </row>
    <row r="57" spans="1:7" x14ac:dyDescent="0.25">
      <c r="A57" s="63" t="s">
        <v>41</v>
      </c>
      <c r="B57" s="71">
        <v>623</v>
      </c>
      <c r="C57" s="72">
        <v>643</v>
      </c>
      <c r="D57" s="1"/>
      <c r="E57" s="1"/>
      <c r="F57" s="1"/>
      <c r="G57" s="1"/>
    </row>
    <row r="58" spans="1:7" x14ac:dyDescent="0.25">
      <c r="A58" s="63" t="s">
        <v>42</v>
      </c>
      <c r="B58" s="67">
        <v>13629</v>
      </c>
      <c r="C58" s="68">
        <v>13590</v>
      </c>
      <c r="D58" s="1"/>
      <c r="E58" s="1"/>
      <c r="F58" s="1"/>
      <c r="G58" s="1"/>
    </row>
    <row r="59" spans="1:7" x14ac:dyDescent="0.25">
      <c r="A59" s="63" t="s">
        <v>43</v>
      </c>
      <c r="B59" s="67">
        <v>7733</v>
      </c>
      <c r="C59" s="68">
        <v>7552</v>
      </c>
      <c r="D59" s="1"/>
      <c r="E59" s="1"/>
      <c r="F59" s="1"/>
      <c r="G59" s="1"/>
    </row>
    <row r="60" spans="1:7" x14ac:dyDescent="0.25">
      <c r="A60" s="63" t="s">
        <v>9</v>
      </c>
      <c r="B60" s="71" t="s">
        <v>9</v>
      </c>
      <c r="C60" s="72" t="s">
        <v>9</v>
      </c>
      <c r="D60" s="1"/>
      <c r="E60" s="1"/>
      <c r="F60" s="1"/>
      <c r="G60" s="1"/>
    </row>
    <row r="61" spans="1:7" ht="13" x14ac:dyDescent="0.3">
      <c r="A61" s="66" t="s">
        <v>45</v>
      </c>
      <c r="B61" s="69">
        <v>144480</v>
      </c>
      <c r="C61" s="70">
        <v>250470</v>
      </c>
      <c r="D61" s="1"/>
      <c r="E61" s="1"/>
      <c r="F61" s="1"/>
      <c r="G61" s="1"/>
    </row>
    <row r="62" spans="1:7" x14ac:dyDescent="0.25">
      <c r="A62" s="63" t="s">
        <v>9</v>
      </c>
      <c r="B62" s="71"/>
      <c r="C62" s="72"/>
      <c r="D62" s="1"/>
      <c r="E62" s="1"/>
      <c r="F62" s="1"/>
      <c r="G62" s="1"/>
    </row>
    <row r="63" spans="1:7" ht="15" x14ac:dyDescent="0.3">
      <c r="A63" s="66" t="s">
        <v>410</v>
      </c>
      <c r="B63" s="64" t="s">
        <v>11</v>
      </c>
      <c r="C63" s="65" t="s">
        <v>12</v>
      </c>
      <c r="D63" s="1"/>
      <c r="E63" s="1"/>
      <c r="F63" s="1"/>
      <c r="G63" s="1"/>
    </row>
    <row r="64" spans="1:7" x14ac:dyDescent="0.25">
      <c r="A64" s="63" t="s">
        <v>39</v>
      </c>
      <c r="B64" s="67">
        <v>23230</v>
      </c>
      <c r="C64" s="72" t="s">
        <v>46</v>
      </c>
      <c r="D64" s="1"/>
      <c r="E64" s="1"/>
      <c r="F64" s="1"/>
      <c r="G64" s="1"/>
    </row>
    <row r="65" spans="1:7" x14ac:dyDescent="0.25">
      <c r="A65" s="63" t="s">
        <v>41</v>
      </c>
      <c r="B65" s="67">
        <v>5072</v>
      </c>
      <c r="C65" s="72" t="s">
        <v>46</v>
      </c>
      <c r="D65" s="1"/>
      <c r="E65" s="1"/>
      <c r="F65" s="1"/>
      <c r="G65" s="1"/>
    </row>
    <row r="66" spans="1:7" x14ac:dyDescent="0.25">
      <c r="A66" s="63" t="s">
        <v>9</v>
      </c>
      <c r="B66" s="71" t="s">
        <v>9</v>
      </c>
      <c r="C66" s="72" t="s">
        <v>9</v>
      </c>
      <c r="D66" s="1"/>
      <c r="E66" s="1"/>
      <c r="F66" s="1"/>
      <c r="G66" s="1"/>
    </row>
    <row r="67" spans="1:7" ht="15" x14ac:dyDescent="0.3">
      <c r="A67" s="66" t="s">
        <v>411</v>
      </c>
      <c r="B67" s="64" t="s">
        <v>11</v>
      </c>
      <c r="C67" s="65" t="s">
        <v>12</v>
      </c>
      <c r="D67" s="1"/>
      <c r="E67" s="1"/>
      <c r="F67" s="1"/>
      <c r="G67" s="1"/>
    </row>
    <row r="68" spans="1:7" x14ac:dyDescent="0.25">
      <c r="A68" s="63" t="s">
        <v>41</v>
      </c>
      <c r="B68" s="71">
        <v>0</v>
      </c>
      <c r="C68" s="72" t="s">
        <v>46</v>
      </c>
      <c r="D68" s="1"/>
      <c r="E68" s="1"/>
      <c r="F68" s="1"/>
      <c r="G68" s="1"/>
    </row>
    <row r="69" spans="1:7" x14ac:dyDescent="0.25">
      <c r="A69" s="63" t="s">
        <v>9</v>
      </c>
      <c r="B69" s="71" t="s">
        <v>9</v>
      </c>
      <c r="C69" s="72" t="s">
        <v>9</v>
      </c>
      <c r="D69" s="1"/>
      <c r="E69" s="1"/>
      <c r="F69" s="1"/>
      <c r="G69" s="1"/>
    </row>
    <row r="70" spans="1:7" ht="15" x14ac:dyDescent="0.3">
      <c r="A70" s="66" t="s">
        <v>412</v>
      </c>
      <c r="B70" s="69">
        <v>28302</v>
      </c>
      <c r="C70" s="65" t="s">
        <v>46</v>
      </c>
      <c r="D70" s="1"/>
      <c r="E70" s="1"/>
      <c r="F70" s="1"/>
      <c r="G70" s="1"/>
    </row>
    <row r="71" spans="1:7" ht="13" thickBot="1" x14ac:dyDescent="0.3">
      <c r="A71" s="83"/>
      <c r="B71" s="84"/>
      <c r="C71" s="85"/>
    </row>
    <row r="72" spans="1:7" x14ac:dyDescent="0.25">
      <c r="A72" s="86"/>
      <c r="B72" s="87"/>
      <c r="C72" s="87"/>
    </row>
    <row r="73" spans="1:7" x14ac:dyDescent="0.25">
      <c r="A73" s="63" t="s">
        <v>47</v>
      </c>
      <c r="B73" s="87"/>
      <c r="C73" s="87"/>
    </row>
    <row r="74" spans="1:7" x14ac:dyDescent="0.25">
      <c r="A74" s="63" t="s">
        <v>48</v>
      </c>
      <c r="B74" s="87"/>
      <c r="C74" s="87"/>
    </row>
    <row r="75" spans="1:7" x14ac:dyDescent="0.25">
      <c r="A75" s="63" t="s">
        <v>49</v>
      </c>
      <c r="B75" s="87"/>
      <c r="C75" s="87"/>
    </row>
    <row r="76" spans="1:7" x14ac:dyDescent="0.25">
      <c r="A76" s="88" t="s">
        <v>413</v>
      </c>
      <c r="B76" s="87"/>
      <c r="C76" s="87"/>
    </row>
    <row r="77" spans="1:7" x14ac:dyDescent="0.25">
      <c r="A77" s="88" t="s">
        <v>414</v>
      </c>
      <c r="B77" s="87"/>
      <c r="C77" s="87"/>
    </row>
    <row r="78" spans="1:7" x14ac:dyDescent="0.25">
      <c r="A78" s="1"/>
    </row>
  </sheetData>
  <sheetProtection algorithmName="SHA-512" hashValue="BxIFayIZBXIRqvSVnSoUbZHLU8WrLK6RhtmJbFPMTS2RVPB6ud4dJonqPcBpL45dJHT+48XL/29oRCX6qpCCyA==" saltValue="NR56yAX8UqHlAvqRktv9Tg==" spinCount="100000" sheet="1" objects="1" scenarios="1"/>
  <mergeCells count="1">
    <mergeCell ref="D26:G29"/>
  </mergeCells>
  <hyperlinks>
    <hyperlink ref="C2" location="'Home page'!A1" display="Back to home page" xr:uid="{D6B36801-C77E-4032-A09C-B6D18A7B635A}"/>
  </hyperlinks>
  <pageMargins left="0.25" right="0.25" top="0.75" bottom="0.75" header="0.3" footer="0.3"/>
  <pageSetup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186AE-9EA2-4343-AE0A-BDD75928FEE9}">
  <sheetPr>
    <pageSetUpPr fitToPage="1"/>
  </sheetPr>
  <dimension ref="A1:C49"/>
  <sheetViews>
    <sheetView topLeftCell="A26" workbookViewId="0">
      <selection activeCell="A2" sqref="A2:C49"/>
    </sheetView>
  </sheetViews>
  <sheetFormatPr defaultColWidth="8.6328125" defaultRowHeight="12.5" x14ac:dyDescent="0.25"/>
  <cols>
    <col min="1" max="1" width="51" style="4" customWidth="1"/>
    <col min="2" max="2" width="55.90625" style="5" customWidth="1"/>
    <col min="3" max="3" width="32.7265625" style="5" customWidth="1"/>
    <col min="4" max="4" width="12.54296875" style="4" customWidth="1"/>
    <col min="5" max="16384" width="8.6328125" style="4"/>
  </cols>
  <sheetData>
    <row r="1" spans="1:3" ht="99.9" customHeight="1" thickBot="1" x14ac:dyDescent="0.35">
      <c r="A1" s="12"/>
      <c r="B1" s="27"/>
      <c r="C1" s="28"/>
    </row>
    <row r="2" spans="1:3" ht="13.5" thickBot="1" x14ac:dyDescent="0.35">
      <c r="A2" s="89"/>
      <c r="B2" s="90"/>
      <c r="C2" s="91" t="s">
        <v>7</v>
      </c>
    </row>
    <row r="3" spans="1:3" ht="13.5" thickBot="1" x14ac:dyDescent="0.35">
      <c r="A3" s="60" t="s">
        <v>50</v>
      </c>
      <c r="B3" s="61"/>
      <c r="C3" s="62"/>
    </row>
    <row r="4" spans="1:3" s="32" customFormat="1" x14ac:dyDescent="0.25">
      <c r="A4" s="92"/>
      <c r="B4" s="93"/>
      <c r="C4" s="94"/>
    </row>
    <row r="5" spans="1:3" ht="13" x14ac:dyDescent="0.3">
      <c r="A5" s="95" t="s">
        <v>51</v>
      </c>
      <c r="B5" s="96" t="s">
        <v>11</v>
      </c>
      <c r="C5" s="97" t="s">
        <v>12</v>
      </c>
    </row>
    <row r="6" spans="1:3" hidden="1" x14ac:dyDescent="0.25">
      <c r="A6" s="92" t="s">
        <v>52</v>
      </c>
      <c r="B6" s="93"/>
      <c r="C6" s="94">
        <v>0</v>
      </c>
    </row>
    <row r="7" spans="1:3" hidden="1" x14ac:dyDescent="0.25">
      <c r="A7" s="92" t="s">
        <v>53</v>
      </c>
      <c r="B7" s="93"/>
      <c r="C7" s="94">
        <v>0</v>
      </c>
    </row>
    <row r="8" spans="1:3" hidden="1" x14ac:dyDescent="0.25">
      <c r="A8" s="92" t="s">
        <v>54</v>
      </c>
      <c r="B8" s="93"/>
      <c r="C8" s="94">
        <v>0</v>
      </c>
    </row>
    <row r="9" spans="1:3" hidden="1" x14ac:dyDescent="0.25">
      <c r="A9" s="92" t="s">
        <v>55</v>
      </c>
      <c r="B9" s="93"/>
      <c r="C9" s="94">
        <v>625000</v>
      </c>
    </row>
    <row r="10" spans="1:3" hidden="1" x14ac:dyDescent="0.25">
      <c r="A10" s="92" t="s">
        <v>56</v>
      </c>
      <c r="B10" s="93"/>
      <c r="C10" s="94">
        <v>723187</v>
      </c>
    </row>
    <row r="11" spans="1:3" hidden="1" x14ac:dyDescent="0.25">
      <c r="A11" s="92" t="s">
        <v>57</v>
      </c>
      <c r="B11" s="93"/>
      <c r="C11" s="94">
        <v>0</v>
      </c>
    </row>
    <row r="12" spans="1:3" x14ac:dyDescent="0.25">
      <c r="A12" s="92" t="s">
        <v>58</v>
      </c>
      <c r="B12" s="93">
        <v>1583944</v>
      </c>
      <c r="C12" s="94">
        <f>SUM(C6:C11)</f>
        <v>1348187</v>
      </c>
    </row>
    <row r="13" spans="1:3" x14ac:dyDescent="0.25">
      <c r="A13" s="92" t="s">
        <v>59</v>
      </c>
      <c r="B13" s="98">
        <v>16</v>
      </c>
      <c r="C13" s="99">
        <v>10</v>
      </c>
    </row>
    <row r="14" spans="1:3" x14ac:dyDescent="0.25">
      <c r="A14" s="92"/>
      <c r="B14" s="90"/>
      <c r="C14" s="100"/>
    </row>
    <row r="15" spans="1:3" ht="13" x14ac:dyDescent="0.3">
      <c r="A15" s="101" t="s">
        <v>60</v>
      </c>
      <c r="B15" s="102" t="s">
        <v>11</v>
      </c>
      <c r="C15" s="103" t="s">
        <v>12</v>
      </c>
    </row>
    <row r="16" spans="1:3" x14ac:dyDescent="0.25">
      <c r="A16" s="63" t="s">
        <v>60</v>
      </c>
      <c r="B16" s="104">
        <v>21326.28</v>
      </c>
      <c r="C16" s="94">
        <v>24096</v>
      </c>
    </row>
    <row r="17" spans="1:3" x14ac:dyDescent="0.25">
      <c r="A17" s="92" t="s">
        <v>61</v>
      </c>
      <c r="B17" s="104">
        <v>22970.78</v>
      </c>
      <c r="C17" s="94">
        <v>24096</v>
      </c>
    </row>
    <row r="18" spans="1:3" x14ac:dyDescent="0.25">
      <c r="A18" s="92" t="s">
        <v>62</v>
      </c>
      <c r="B18" s="105">
        <v>25</v>
      </c>
      <c r="C18" s="100">
        <v>19</v>
      </c>
    </row>
    <row r="19" spans="1:3" x14ac:dyDescent="0.25">
      <c r="A19" s="92"/>
      <c r="B19" s="90"/>
      <c r="C19" s="100"/>
    </row>
    <row r="20" spans="1:3" ht="13" x14ac:dyDescent="0.3">
      <c r="A20" s="101" t="s">
        <v>63</v>
      </c>
      <c r="B20" s="102" t="s">
        <v>11</v>
      </c>
      <c r="C20" s="103" t="s">
        <v>12</v>
      </c>
    </row>
    <row r="21" spans="1:3" x14ac:dyDescent="0.25">
      <c r="A21" s="92" t="s">
        <v>64</v>
      </c>
      <c r="B21" s="105">
        <v>10</v>
      </c>
      <c r="C21" s="106">
        <v>13</v>
      </c>
    </row>
    <row r="22" spans="1:3" x14ac:dyDescent="0.25">
      <c r="A22" s="92" t="s">
        <v>65</v>
      </c>
      <c r="B22" s="105">
        <v>1765</v>
      </c>
      <c r="C22" s="106">
        <v>1618.8</v>
      </c>
    </row>
    <row r="23" spans="1:3" x14ac:dyDescent="0.25">
      <c r="A23" s="92" t="s">
        <v>66</v>
      </c>
      <c r="B23" s="105">
        <v>314</v>
      </c>
      <c r="C23" s="106">
        <v>328</v>
      </c>
    </row>
    <row r="24" spans="1:3" ht="13" thickBot="1" x14ac:dyDescent="0.3">
      <c r="A24" s="92"/>
      <c r="B24" s="90"/>
      <c r="C24" s="94"/>
    </row>
    <row r="25" spans="1:3" ht="13.5" thickBot="1" x14ac:dyDescent="0.35">
      <c r="A25" s="60" t="s">
        <v>67</v>
      </c>
      <c r="B25" s="61"/>
      <c r="C25" s="62"/>
    </row>
    <row r="26" spans="1:3" x14ac:dyDescent="0.25">
      <c r="A26" s="63"/>
      <c r="B26" s="90"/>
      <c r="C26" s="94"/>
    </row>
    <row r="27" spans="1:3" ht="13" x14ac:dyDescent="0.3">
      <c r="A27" s="66" t="s">
        <v>68</v>
      </c>
      <c r="B27" s="90"/>
      <c r="C27" s="94"/>
    </row>
    <row r="28" spans="1:3" x14ac:dyDescent="0.25">
      <c r="A28" s="63" t="s">
        <v>69</v>
      </c>
      <c r="B28" s="90"/>
      <c r="C28" s="94"/>
    </row>
    <row r="29" spans="1:3" x14ac:dyDescent="0.25">
      <c r="A29" s="63" t="s">
        <v>70</v>
      </c>
      <c r="B29" s="90"/>
      <c r="C29" s="94"/>
    </row>
    <row r="30" spans="1:3" x14ac:dyDescent="0.25">
      <c r="A30" s="63" t="s">
        <v>71</v>
      </c>
      <c r="B30" s="90"/>
      <c r="C30" s="94"/>
    </row>
    <row r="31" spans="1:3" x14ac:dyDescent="0.25">
      <c r="A31" s="63" t="s">
        <v>72</v>
      </c>
      <c r="B31" s="90"/>
      <c r="C31" s="94"/>
    </row>
    <row r="32" spans="1:3" x14ac:dyDescent="0.25">
      <c r="A32" s="63"/>
      <c r="B32" s="90"/>
      <c r="C32" s="94"/>
    </row>
    <row r="33" spans="1:3" ht="13" x14ac:dyDescent="0.3">
      <c r="A33" s="66" t="s">
        <v>73</v>
      </c>
      <c r="B33" s="90"/>
      <c r="C33" s="94"/>
    </row>
    <row r="34" spans="1:3" x14ac:dyDescent="0.25">
      <c r="A34" s="63" t="s">
        <v>74</v>
      </c>
      <c r="B34" s="90"/>
      <c r="C34" s="94"/>
    </row>
    <row r="35" spans="1:3" x14ac:dyDescent="0.25">
      <c r="A35" s="63" t="s">
        <v>75</v>
      </c>
      <c r="B35" s="90"/>
      <c r="C35" s="94"/>
    </row>
    <row r="36" spans="1:3" x14ac:dyDescent="0.25">
      <c r="A36" s="63" t="s">
        <v>76</v>
      </c>
      <c r="B36" s="90"/>
      <c r="C36" s="94"/>
    </row>
    <row r="37" spans="1:3" x14ac:dyDescent="0.25">
      <c r="A37" s="63" t="s">
        <v>77</v>
      </c>
      <c r="B37" s="90"/>
      <c r="C37" s="94"/>
    </row>
    <row r="38" spans="1:3" x14ac:dyDescent="0.25">
      <c r="A38" s="63" t="s">
        <v>78</v>
      </c>
      <c r="B38" s="90"/>
      <c r="C38" s="94"/>
    </row>
    <row r="39" spans="1:3" x14ac:dyDescent="0.25">
      <c r="A39" s="63" t="s">
        <v>79</v>
      </c>
      <c r="B39" s="90"/>
      <c r="C39" s="94"/>
    </row>
    <row r="40" spans="1:3" x14ac:dyDescent="0.25">
      <c r="A40" s="63"/>
      <c r="B40" s="90"/>
      <c r="C40" s="94"/>
    </row>
    <row r="41" spans="1:3" ht="13" x14ac:dyDescent="0.3">
      <c r="A41" s="66" t="s">
        <v>80</v>
      </c>
      <c r="B41" s="90"/>
      <c r="C41" s="94"/>
    </row>
    <row r="42" spans="1:3" x14ac:dyDescent="0.25">
      <c r="A42" s="57" t="s">
        <v>81</v>
      </c>
      <c r="B42" s="90"/>
      <c r="C42" s="94"/>
    </row>
    <row r="43" spans="1:3" x14ac:dyDescent="0.25">
      <c r="A43" s="57" t="s">
        <v>82</v>
      </c>
      <c r="B43" s="90"/>
      <c r="C43" s="94"/>
    </row>
    <row r="44" spans="1:3" x14ac:dyDescent="0.25">
      <c r="A44" s="57" t="s">
        <v>83</v>
      </c>
      <c r="B44" s="90"/>
      <c r="C44" s="94"/>
    </row>
    <row r="45" spans="1:3" x14ac:dyDescent="0.25">
      <c r="A45" s="57" t="s">
        <v>84</v>
      </c>
      <c r="B45" s="90"/>
      <c r="C45" s="107"/>
    </row>
    <row r="46" spans="1:3" ht="13" x14ac:dyDescent="0.3">
      <c r="A46" s="57" t="s">
        <v>85</v>
      </c>
      <c r="B46" s="90"/>
      <c r="C46" s="108"/>
    </row>
    <row r="47" spans="1:3" x14ac:dyDescent="0.25">
      <c r="A47" s="57" t="s">
        <v>86</v>
      </c>
      <c r="B47" s="90"/>
      <c r="C47" s="100"/>
    </row>
    <row r="48" spans="1:3" ht="13" thickBot="1" x14ac:dyDescent="0.3">
      <c r="A48" s="83"/>
      <c r="B48" s="84"/>
      <c r="C48" s="85"/>
    </row>
    <row r="49" spans="1:3" x14ac:dyDescent="0.25">
      <c r="A49" s="86"/>
      <c r="B49" s="87"/>
      <c r="C49" s="87"/>
    </row>
  </sheetData>
  <sheetProtection algorithmName="SHA-512" hashValue="7fDUicsE7Eoiw9irYRpvnwDtEJad0gqE302YQYgqVLwj1BaWNklQQGxCzox2UmzSX3AYKJMdUVltBhP5NzLlWQ==" saltValue="Bw3p+uqDfaCx6G6EyiSYFw==" spinCount="100000" sheet="1" objects="1" scenarios="1"/>
  <hyperlinks>
    <hyperlink ref="C2" location="'Home page'!A1" display="Back to home page" xr:uid="{6A151FD0-C58F-44C5-9565-F6909CC82640}"/>
  </hyperlinks>
  <pageMargins left="0.25" right="0.25" top="0.75" bottom="0.75" header="0.3" footer="0.3"/>
  <pageSetup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35D5A-0808-49E9-89FA-BE0AD5510364}">
  <sheetPr>
    <pageSetUpPr fitToPage="1"/>
  </sheetPr>
  <dimension ref="A1:P244"/>
  <sheetViews>
    <sheetView topLeftCell="A105" workbookViewId="0">
      <selection activeCell="A17" sqref="A17"/>
    </sheetView>
  </sheetViews>
  <sheetFormatPr defaultColWidth="8.6328125" defaultRowHeight="12.5" x14ac:dyDescent="0.25"/>
  <cols>
    <col min="1" max="1" width="46.36328125" style="4" customWidth="1"/>
    <col min="2" max="7" width="15.54296875" style="5" customWidth="1"/>
    <col min="8" max="16384" width="8.6328125" style="4"/>
  </cols>
  <sheetData>
    <row r="1" spans="1:7" ht="99" customHeight="1" thickBot="1" x14ac:dyDescent="0.35">
      <c r="A1" s="24"/>
      <c r="B1" s="25"/>
      <c r="C1" s="26"/>
      <c r="D1" s="26"/>
      <c r="E1" s="26"/>
      <c r="F1" s="27"/>
      <c r="G1" s="28"/>
    </row>
    <row r="2" spans="1:7" ht="13" thickBot="1" x14ac:dyDescent="0.3">
      <c r="A2" s="109"/>
      <c r="B2" s="110"/>
      <c r="C2" s="110"/>
      <c r="D2" s="110"/>
      <c r="E2" s="110"/>
      <c r="F2" s="110"/>
      <c r="G2" s="91" t="s">
        <v>7</v>
      </c>
    </row>
    <row r="3" spans="1:7" ht="13.5" thickBot="1" x14ac:dyDescent="0.35">
      <c r="A3" s="111" t="s">
        <v>87</v>
      </c>
      <c r="B3" s="112"/>
      <c r="C3" s="112"/>
      <c r="D3" s="112"/>
      <c r="E3" s="113"/>
      <c r="F3" s="113"/>
      <c r="G3" s="114"/>
    </row>
    <row r="4" spans="1:7" x14ac:dyDescent="0.25">
      <c r="A4" s="92"/>
      <c r="B4" s="115"/>
      <c r="C4" s="87"/>
      <c r="D4" s="87"/>
      <c r="E4" s="67"/>
      <c r="F4" s="71"/>
      <c r="G4" s="72"/>
    </row>
    <row r="5" spans="1:7" ht="15" x14ac:dyDescent="0.3">
      <c r="A5" s="101" t="s">
        <v>88</v>
      </c>
      <c r="B5" s="116" t="s">
        <v>11</v>
      </c>
      <c r="C5" s="116"/>
      <c r="D5" s="116"/>
      <c r="E5" s="116" t="s">
        <v>12</v>
      </c>
      <c r="F5" s="116"/>
      <c r="G5" s="117"/>
    </row>
    <row r="6" spans="1:7" ht="13" x14ac:dyDescent="0.3">
      <c r="A6" s="92"/>
      <c r="B6" s="118" t="s">
        <v>89</v>
      </c>
      <c r="C6" s="118" t="s">
        <v>90</v>
      </c>
      <c r="D6" s="118" t="s">
        <v>91</v>
      </c>
      <c r="E6" s="118" t="s">
        <v>89</v>
      </c>
      <c r="F6" s="118" t="s">
        <v>90</v>
      </c>
      <c r="G6" s="119" t="s">
        <v>91</v>
      </c>
    </row>
    <row r="7" spans="1:7" x14ac:dyDescent="0.25">
      <c r="A7" s="92" t="s">
        <v>92</v>
      </c>
      <c r="B7" s="115">
        <v>1015</v>
      </c>
      <c r="C7" s="87">
        <v>515</v>
      </c>
      <c r="D7" s="87">
        <v>4</v>
      </c>
      <c r="E7" s="67">
        <v>1152</v>
      </c>
      <c r="F7" s="71">
        <v>610</v>
      </c>
      <c r="G7" s="72">
        <v>8</v>
      </c>
    </row>
    <row r="8" spans="1:7" x14ac:dyDescent="0.25">
      <c r="A8" s="92" t="s">
        <v>93</v>
      </c>
      <c r="B8" s="87">
        <v>6</v>
      </c>
      <c r="C8" s="87">
        <v>2</v>
      </c>
      <c r="D8" s="87">
        <v>0</v>
      </c>
      <c r="E8" s="71">
        <v>9</v>
      </c>
      <c r="F8" s="71">
        <v>2</v>
      </c>
      <c r="G8" s="72">
        <v>0</v>
      </c>
    </row>
    <row r="9" spans="1:7" x14ac:dyDescent="0.25">
      <c r="A9" s="92" t="s">
        <v>15</v>
      </c>
      <c r="B9" s="87">
        <v>194</v>
      </c>
      <c r="C9" s="87">
        <v>74</v>
      </c>
      <c r="D9" s="87">
        <v>0</v>
      </c>
      <c r="E9" s="71">
        <v>161</v>
      </c>
      <c r="F9" s="71">
        <v>65</v>
      </c>
      <c r="G9" s="72">
        <v>1</v>
      </c>
    </row>
    <row r="10" spans="1:7" x14ac:dyDescent="0.25">
      <c r="A10" s="92" t="s">
        <v>94</v>
      </c>
      <c r="B10" s="87">
        <v>2</v>
      </c>
      <c r="C10" s="87">
        <v>4</v>
      </c>
      <c r="D10" s="87">
        <v>0</v>
      </c>
      <c r="E10" s="71">
        <v>2</v>
      </c>
      <c r="F10" s="71">
        <v>4</v>
      </c>
      <c r="G10" s="72">
        <v>0</v>
      </c>
    </row>
    <row r="11" spans="1:7" x14ac:dyDescent="0.25">
      <c r="A11" s="92" t="s">
        <v>95</v>
      </c>
      <c r="B11" s="87">
        <v>5</v>
      </c>
      <c r="C11" s="87">
        <v>0</v>
      </c>
      <c r="D11" s="87">
        <v>0</v>
      </c>
      <c r="E11" s="71">
        <v>5</v>
      </c>
      <c r="F11" s="71">
        <v>0</v>
      </c>
      <c r="G11" s="72">
        <v>0</v>
      </c>
    </row>
    <row r="12" spans="1:7" ht="13" x14ac:dyDescent="0.3">
      <c r="A12" s="95" t="s">
        <v>16</v>
      </c>
      <c r="B12" s="120">
        <f>SUM(B7:B11)</f>
        <v>1222</v>
      </c>
      <c r="C12" s="120">
        <f>SUM(C7:C11)</f>
        <v>595</v>
      </c>
      <c r="D12" s="120">
        <f>SUM(D7:D11)</f>
        <v>4</v>
      </c>
      <c r="E12" s="69">
        <v>1329</v>
      </c>
      <c r="F12" s="69">
        <v>681</v>
      </c>
      <c r="G12" s="70">
        <v>9</v>
      </c>
    </row>
    <row r="13" spans="1:7" x14ac:dyDescent="0.25">
      <c r="A13" s="92" t="s">
        <v>96</v>
      </c>
      <c r="B13" s="121">
        <f>B12/SUM($B$12:$D$12)</f>
        <v>0.67105985722130701</v>
      </c>
      <c r="C13" s="121">
        <f t="shared" ref="C13:D13" si="0">C12/SUM($B$12:$D$12)</f>
        <v>0.32674354750137286</v>
      </c>
      <c r="D13" s="121">
        <f t="shared" si="0"/>
        <v>2.1965952773201538E-3</v>
      </c>
      <c r="E13" s="82">
        <f>E12/SUM(E12:G12)</f>
        <v>0.65824665676077265</v>
      </c>
      <c r="F13" s="82">
        <f>F12/SUM(E12:G12)</f>
        <v>0.33729569093610701</v>
      </c>
      <c r="G13" s="81">
        <f>G12/SUM(E12:G12)</f>
        <v>4.4576523031203564E-3</v>
      </c>
    </row>
    <row r="14" spans="1:7" x14ac:dyDescent="0.25">
      <c r="A14" s="92"/>
      <c r="B14" s="87"/>
      <c r="C14" s="87"/>
      <c r="D14" s="87"/>
      <c r="E14" s="87"/>
      <c r="F14" s="87"/>
      <c r="G14" s="100"/>
    </row>
    <row r="15" spans="1:7" ht="15" x14ac:dyDescent="0.3">
      <c r="A15" s="101" t="s">
        <v>97</v>
      </c>
      <c r="B15" s="116" t="s">
        <v>11</v>
      </c>
      <c r="C15" s="116"/>
      <c r="D15" s="116"/>
      <c r="E15" s="116" t="s">
        <v>12</v>
      </c>
      <c r="F15" s="116"/>
      <c r="G15" s="117"/>
    </row>
    <row r="16" spans="1:7" ht="13" x14ac:dyDescent="0.3">
      <c r="A16" s="92"/>
      <c r="B16" s="118" t="s">
        <v>89</v>
      </c>
      <c r="C16" s="118" t="s">
        <v>90</v>
      </c>
      <c r="D16" s="118" t="s">
        <v>91</v>
      </c>
      <c r="E16" s="118" t="s">
        <v>89</v>
      </c>
      <c r="F16" s="118" t="s">
        <v>90</v>
      </c>
      <c r="G16" s="119" t="s">
        <v>91</v>
      </c>
    </row>
    <row r="17" spans="1:7" x14ac:dyDescent="0.25">
      <c r="A17" s="92" t="s">
        <v>98</v>
      </c>
      <c r="B17" s="87">
        <v>17</v>
      </c>
      <c r="C17" s="87">
        <v>12</v>
      </c>
      <c r="D17" s="87">
        <v>0</v>
      </c>
      <c r="E17" s="71">
        <v>43</v>
      </c>
      <c r="F17" s="71">
        <v>23</v>
      </c>
      <c r="G17" s="72">
        <v>1</v>
      </c>
    </row>
    <row r="18" spans="1:7" x14ac:dyDescent="0.25">
      <c r="A18" s="92" t="s">
        <v>99</v>
      </c>
      <c r="B18" s="87">
        <v>347</v>
      </c>
      <c r="C18" s="87">
        <v>187</v>
      </c>
      <c r="D18" s="87">
        <v>3</v>
      </c>
      <c r="E18" s="71">
        <v>392</v>
      </c>
      <c r="F18" s="71">
        <v>233</v>
      </c>
      <c r="G18" s="72">
        <v>5</v>
      </c>
    </row>
    <row r="19" spans="1:7" x14ac:dyDescent="0.25">
      <c r="A19" s="92" t="s">
        <v>100</v>
      </c>
      <c r="B19" s="87">
        <v>442</v>
      </c>
      <c r="C19" s="87">
        <v>221</v>
      </c>
      <c r="D19" s="87">
        <v>1</v>
      </c>
      <c r="E19" s="71">
        <v>478</v>
      </c>
      <c r="F19" s="71">
        <v>241</v>
      </c>
      <c r="G19" s="72">
        <v>3</v>
      </c>
    </row>
    <row r="20" spans="1:7" x14ac:dyDescent="0.25">
      <c r="A20" s="92" t="s">
        <v>101</v>
      </c>
      <c r="B20" s="87">
        <v>240</v>
      </c>
      <c r="C20" s="87">
        <v>127</v>
      </c>
      <c r="D20" s="87">
        <v>0</v>
      </c>
      <c r="E20" s="71">
        <v>256</v>
      </c>
      <c r="F20" s="71">
        <v>126</v>
      </c>
      <c r="G20" s="72">
        <v>0</v>
      </c>
    </row>
    <row r="21" spans="1:7" x14ac:dyDescent="0.25">
      <c r="A21" s="92" t="s">
        <v>102</v>
      </c>
      <c r="B21" s="87">
        <v>152</v>
      </c>
      <c r="C21" s="87">
        <v>46</v>
      </c>
      <c r="D21" s="87">
        <v>0</v>
      </c>
      <c r="E21" s="71">
        <v>143</v>
      </c>
      <c r="F21" s="71">
        <v>54</v>
      </c>
      <c r="G21" s="72">
        <v>0</v>
      </c>
    </row>
    <row r="22" spans="1:7" x14ac:dyDescent="0.25">
      <c r="A22" s="92" t="s">
        <v>103</v>
      </c>
      <c r="B22" s="87">
        <v>24</v>
      </c>
      <c r="C22" s="87">
        <v>2</v>
      </c>
      <c r="D22" s="87">
        <v>0</v>
      </c>
      <c r="E22" s="71">
        <v>17</v>
      </c>
      <c r="F22" s="71">
        <v>4</v>
      </c>
      <c r="G22" s="72">
        <v>0</v>
      </c>
    </row>
    <row r="23" spans="1:7" x14ac:dyDescent="0.25">
      <c r="A23" s="92" t="s">
        <v>104</v>
      </c>
      <c r="B23" s="87">
        <v>42</v>
      </c>
      <c r="C23" s="87">
        <v>40</v>
      </c>
      <c r="D23" s="87">
        <v>34</v>
      </c>
      <c r="E23" s="71">
        <v>40</v>
      </c>
      <c r="F23" s="71">
        <v>39</v>
      </c>
      <c r="G23" s="72">
        <v>33</v>
      </c>
    </row>
    <row r="24" spans="1:7" x14ac:dyDescent="0.25">
      <c r="A24" s="92"/>
      <c r="B24" s="87"/>
      <c r="C24" s="87"/>
      <c r="D24" s="87"/>
      <c r="E24" s="87"/>
      <c r="F24" s="87"/>
      <c r="G24" s="100"/>
    </row>
    <row r="25" spans="1:7" ht="14.9" customHeight="1" x14ac:dyDescent="0.3">
      <c r="A25" s="101" t="s">
        <v>105</v>
      </c>
      <c r="B25" s="116" t="s">
        <v>11</v>
      </c>
      <c r="C25" s="116"/>
      <c r="D25" s="116"/>
      <c r="E25" s="116" t="s">
        <v>12</v>
      </c>
      <c r="F25" s="116"/>
      <c r="G25" s="117"/>
    </row>
    <row r="26" spans="1:7" ht="13" x14ac:dyDescent="0.3">
      <c r="A26" s="92"/>
      <c r="B26" s="118" t="s">
        <v>89</v>
      </c>
      <c r="C26" s="118" t="s">
        <v>90</v>
      </c>
      <c r="D26" s="118" t="s">
        <v>91</v>
      </c>
      <c r="E26" s="118" t="s">
        <v>89</v>
      </c>
      <c r="F26" s="118" t="s">
        <v>90</v>
      </c>
      <c r="G26" s="119" t="s">
        <v>91</v>
      </c>
    </row>
    <row r="27" spans="1:7" ht="14.5" x14ac:dyDescent="0.25">
      <c r="A27" s="122" t="s">
        <v>106</v>
      </c>
      <c r="B27" s="123">
        <v>3</v>
      </c>
      <c r="C27" s="123">
        <v>5</v>
      </c>
      <c r="D27" s="123">
        <v>0</v>
      </c>
      <c r="E27" s="123">
        <v>3</v>
      </c>
      <c r="F27" s="123">
        <v>5</v>
      </c>
      <c r="G27" s="99">
        <v>0</v>
      </c>
    </row>
    <row r="28" spans="1:7" ht="14.5" x14ac:dyDescent="0.25">
      <c r="A28" s="122" t="s">
        <v>107</v>
      </c>
      <c r="B28" s="123">
        <v>3</v>
      </c>
      <c r="C28" s="123">
        <v>4</v>
      </c>
      <c r="D28" s="123">
        <v>0</v>
      </c>
      <c r="E28" s="123">
        <v>3</v>
      </c>
      <c r="F28" s="123">
        <v>4</v>
      </c>
      <c r="G28" s="99">
        <v>0</v>
      </c>
    </row>
    <row r="29" spans="1:7" x14ac:dyDescent="0.25">
      <c r="A29" s="122" t="s">
        <v>108</v>
      </c>
      <c r="B29" s="123">
        <v>3</v>
      </c>
      <c r="C29" s="123">
        <v>6</v>
      </c>
      <c r="D29" s="123">
        <v>0</v>
      </c>
      <c r="E29" s="71">
        <v>2</v>
      </c>
      <c r="F29" s="71">
        <v>9</v>
      </c>
      <c r="G29" s="72">
        <v>0</v>
      </c>
    </row>
    <row r="30" spans="1:7" x14ac:dyDescent="0.25">
      <c r="A30" s="92" t="s">
        <v>109</v>
      </c>
      <c r="B30" s="87">
        <v>21</v>
      </c>
      <c r="C30" s="87">
        <v>33</v>
      </c>
      <c r="D30" s="87">
        <v>0</v>
      </c>
      <c r="E30" s="71">
        <v>24</v>
      </c>
      <c r="F30" s="71">
        <v>38</v>
      </c>
      <c r="G30" s="72">
        <v>0</v>
      </c>
    </row>
    <row r="31" spans="1:7" x14ac:dyDescent="0.25">
      <c r="A31" s="92" t="s">
        <v>110</v>
      </c>
      <c r="B31" s="87">
        <v>218</v>
      </c>
      <c r="C31" s="87">
        <v>146</v>
      </c>
      <c r="D31" s="87">
        <v>0</v>
      </c>
      <c r="E31" s="71">
        <v>235</v>
      </c>
      <c r="F31" s="71">
        <v>162</v>
      </c>
      <c r="G31" s="72">
        <v>0</v>
      </c>
    </row>
    <row r="32" spans="1:7" x14ac:dyDescent="0.25">
      <c r="A32" s="92" t="s">
        <v>111</v>
      </c>
      <c r="B32" s="87">
        <v>977</v>
      </c>
      <c r="C32" s="87">
        <v>406</v>
      </c>
      <c r="D32" s="87">
        <v>4</v>
      </c>
      <c r="E32" s="67">
        <v>1068</v>
      </c>
      <c r="F32" s="71">
        <v>472</v>
      </c>
      <c r="G32" s="72">
        <v>9</v>
      </c>
    </row>
    <row r="33" spans="1:16" ht="13" x14ac:dyDescent="0.3">
      <c r="A33" s="92"/>
      <c r="B33" s="124"/>
      <c r="C33" s="124"/>
      <c r="D33" s="124"/>
      <c r="E33" s="124"/>
      <c r="F33" s="124"/>
      <c r="G33" s="125"/>
    </row>
    <row r="34" spans="1:16" s="9" customFormat="1" ht="13" x14ac:dyDescent="0.3">
      <c r="A34" s="126" t="s">
        <v>112</v>
      </c>
      <c r="B34" s="127"/>
      <c r="C34" s="127"/>
      <c r="D34" s="127"/>
      <c r="E34" s="128"/>
      <c r="F34" s="128"/>
      <c r="G34" s="129"/>
    </row>
    <row r="35" spans="1:16" ht="13" x14ac:dyDescent="0.3">
      <c r="A35" s="95"/>
      <c r="B35" s="118"/>
      <c r="C35" s="118"/>
      <c r="D35" s="118"/>
      <c r="E35" s="124"/>
      <c r="F35" s="124"/>
      <c r="G35" s="125"/>
    </row>
    <row r="36" spans="1:16" ht="14.9" customHeight="1" x14ac:dyDescent="0.3">
      <c r="A36" s="101" t="s">
        <v>113</v>
      </c>
      <c r="B36" s="116" t="s">
        <v>11</v>
      </c>
      <c r="C36" s="116"/>
      <c r="D36" s="116"/>
      <c r="E36" s="116" t="s">
        <v>12</v>
      </c>
      <c r="F36" s="116"/>
      <c r="G36" s="117"/>
    </row>
    <row r="37" spans="1:16" ht="13" x14ac:dyDescent="0.3">
      <c r="A37" s="92"/>
      <c r="B37" s="118" t="s">
        <v>89</v>
      </c>
      <c r="C37" s="118" t="s">
        <v>90</v>
      </c>
      <c r="D37" s="118" t="s">
        <v>91</v>
      </c>
      <c r="E37" s="118" t="s">
        <v>89</v>
      </c>
      <c r="F37" s="118" t="s">
        <v>90</v>
      </c>
      <c r="G37" s="119" t="s">
        <v>91</v>
      </c>
    </row>
    <row r="38" spans="1:16" x14ac:dyDescent="0.25">
      <c r="A38" s="92" t="s">
        <v>114</v>
      </c>
      <c r="B38" s="115">
        <v>1010</v>
      </c>
      <c r="C38" s="87">
        <v>559</v>
      </c>
      <c r="D38" s="87">
        <v>3</v>
      </c>
      <c r="E38" s="67">
        <v>1097</v>
      </c>
      <c r="F38" s="71">
        <v>647</v>
      </c>
      <c r="G38" s="72">
        <v>7</v>
      </c>
    </row>
    <row r="39" spans="1:16" x14ac:dyDescent="0.25">
      <c r="A39" s="92" t="s">
        <v>115</v>
      </c>
      <c r="B39" s="87">
        <v>177</v>
      </c>
      <c r="C39" s="87">
        <v>18</v>
      </c>
      <c r="D39" s="87">
        <v>1</v>
      </c>
      <c r="E39" s="71">
        <v>201</v>
      </c>
      <c r="F39" s="71">
        <v>23</v>
      </c>
      <c r="G39" s="72">
        <v>1</v>
      </c>
    </row>
    <row r="40" spans="1:16" x14ac:dyDescent="0.25">
      <c r="A40" s="92" t="s">
        <v>116</v>
      </c>
      <c r="B40" s="87">
        <v>24</v>
      </c>
      <c r="C40" s="87">
        <v>9</v>
      </c>
      <c r="D40" s="87">
        <v>0</v>
      </c>
      <c r="E40" s="71">
        <v>21</v>
      </c>
      <c r="F40" s="71">
        <v>6</v>
      </c>
      <c r="G40" s="72">
        <v>1</v>
      </c>
    </row>
    <row r="41" spans="1:16" x14ac:dyDescent="0.25">
      <c r="A41" s="92" t="s">
        <v>117</v>
      </c>
      <c r="B41" s="87">
        <v>8</v>
      </c>
      <c r="C41" s="87">
        <v>5</v>
      </c>
      <c r="D41" s="87">
        <v>0</v>
      </c>
      <c r="E41" s="71">
        <v>10</v>
      </c>
      <c r="F41" s="71">
        <v>5</v>
      </c>
      <c r="G41" s="72">
        <v>0</v>
      </c>
    </row>
    <row r="42" spans="1:16" ht="13" x14ac:dyDescent="0.3">
      <c r="A42" s="92"/>
      <c r="B42" s="87"/>
      <c r="C42" s="87"/>
      <c r="D42" s="87"/>
      <c r="E42" s="124"/>
      <c r="F42" s="124"/>
      <c r="G42" s="125"/>
      <c r="M42" s="19"/>
      <c r="N42" s="19"/>
      <c r="O42" s="19"/>
      <c r="P42" s="19"/>
    </row>
    <row r="43" spans="1:16" ht="14.9" customHeight="1" x14ac:dyDescent="0.3">
      <c r="A43" s="101" t="s">
        <v>118</v>
      </c>
      <c r="B43" s="116" t="s">
        <v>11</v>
      </c>
      <c r="C43" s="116"/>
      <c r="D43" s="116"/>
      <c r="E43" s="116" t="s">
        <v>12</v>
      </c>
      <c r="F43" s="116"/>
      <c r="G43" s="117"/>
    </row>
    <row r="44" spans="1:16" ht="13" x14ac:dyDescent="0.3">
      <c r="A44" s="92"/>
      <c r="B44" s="118" t="s">
        <v>89</v>
      </c>
      <c r="C44" s="118" t="s">
        <v>90</v>
      </c>
      <c r="D44" s="118" t="s">
        <v>91</v>
      </c>
      <c r="E44" s="118" t="s">
        <v>89</v>
      </c>
      <c r="F44" s="118" t="s">
        <v>90</v>
      </c>
      <c r="G44" s="119" t="s">
        <v>91</v>
      </c>
    </row>
    <row r="45" spans="1:16" x14ac:dyDescent="0.25">
      <c r="A45" s="92" t="s">
        <v>119</v>
      </c>
      <c r="B45" s="87">
        <v>145</v>
      </c>
      <c r="C45" s="87">
        <v>66</v>
      </c>
      <c r="D45" s="87">
        <v>0</v>
      </c>
      <c r="E45" s="71">
        <v>193</v>
      </c>
      <c r="F45" s="71">
        <v>90</v>
      </c>
      <c r="G45" s="72">
        <v>3</v>
      </c>
    </row>
    <row r="46" spans="1:16" x14ac:dyDescent="0.25">
      <c r="A46" s="92" t="s">
        <v>120</v>
      </c>
      <c r="B46" s="87">
        <v>132</v>
      </c>
      <c r="C46" s="87">
        <v>65</v>
      </c>
      <c r="D46" s="87">
        <v>0</v>
      </c>
      <c r="E46" s="71">
        <v>190</v>
      </c>
      <c r="F46" s="71">
        <v>100</v>
      </c>
      <c r="G46" s="72">
        <v>2</v>
      </c>
    </row>
    <row r="47" spans="1:16" x14ac:dyDescent="0.25">
      <c r="A47" s="92" t="s">
        <v>121</v>
      </c>
      <c r="B47" s="87">
        <v>369</v>
      </c>
      <c r="C47" s="87">
        <v>175</v>
      </c>
      <c r="D47" s="87">
        <v>3</v>
      </c>
      <c r="E47" s="71">
        <v>454</v>
      </c>
      <c r="F47" s="71">
        <v>222</v>
      </c>
      <c r="G47" s="72">
        <v>4</v>
      </c>
    </row>
    <row r="48" spans="1:16" x14ac:dyDescent="0.25">
      <c r="A48" s="92" t="s">
        <v>122</v>
      </c>
      <c r="B48" s="87">
        <v>193</v>
      </c>
      <c r="C48" s="87">
        <v>97</v>
      </c>
      <c r="D48" s="87">
        <v>1</v>
      </c>
      <c r="E48" s="71">
        <v>122</v>
      </c>
      <c r="F48" s="71">
        <v>84</v>
      </c>
      <c r="G48" s="72">
        <v>0</v>
      </c>
    </row>
    <row r="49" spans="1:11" x14ac:dyDescent="0.25">
      <c r="A49" s="92" t="s">
        <v>123</v>
      </c>
      <c r="B49" s="87">
        <v>192</v>
      </c>
      <c r="C49" s="87">
        <v>127</v>
      </c>
      <c r="D49" s="87">
        <v>0</v>
      </c>
      <c r="E49" s="71">
        <v>186</v>
      </c>
      <c r="F49" s="71">
        <v>118</v>
      </c>
      <c r="G49" s="72">
        <v>0</v>
      </c>
    </row>
    <row r="50" spans="1:11" x14ac:dyDescent="0.25">
      <c r="A50" s="92" t="s">
        <v>124</v>
      </c>
      <c r="B50" s="87">
        <v>92</v>
      </c>
      <c r="C50" s="87">
        <v>39</v>
      </c>
      <c r="D50" s="87">
        <v>0</v>
      </c>
      <c r="E50" s="71">
        <v>93</v>
      </c>
      <c r="F50" s="71">
        <v>39</v>
      </c>
      <c r="G50" s="72">
        <v>0</v>
      </c>
    </row>
    <row r="51" spans="1:11" x14ac:dyDescent="0.25">
      <c r="A51" s="92" t="s">
        <v>125</v>
      </c>
      <c r="B51" s="87">
        <v>54</v>
      </c>
      <c r="C51" s="87">
        <v>18</v>
      </c>
      <c r="D51" s="87">
        <v>0</v>
      </c>
      <c r="E51" s="71">
        <v>48</v>
      </c>
      <c r="F51" s="71">
        <v>22</v>
      </c>
      <c r="G51" s="72">
        <v>0</v>
      </c>
    </row>
    <row r="52" spans="1:11" x14ac:dyDescent="0.25">
      <c r="A52" s="92" t="s">
        <v>126</v>
      </c>
      <c r="B52" s="87">
        <v>45</v>
      </c>
      <c r="C52" s="87">
        <v>8</v>
      </c>
      <c r="D52" s="87">
        <v>0</v>
      </c>
      <c r="E52" s="71">
        <v>43</v>
      </c>
      <c r="F52" s="71">
        <v>6</v>
      </c>
      <c r="G52" s="72">
        <v>0</v>
      </c>
    </row>
    <row r="53" spans="1:11" x14ac:dyDescent="0.25">
      <c r="A53" s="122" t="s">
        <v>127</v>
      </c>
      <c r="B53" s="130">
        <v>0.67100000000000004</v>
      </c>
      <c r="C53" s="130">
        <v>0.32700000000000001</v>
      </c>
      <c r="D53" s="130">
        <v>2E-3</v>
      </c>
      <c r="E53" s="82">
        <v>0.67500000000000004</v>
      </c>
      <c r="F53" s="82">
        <v>0.315</v>
      </c>
      <c r="G53" s="81">
        <v>0.01</v>
      </c>
    </row>
    <row r="54" spans="1:11" x14ac:dyDescent="0.25">
      <c r="A54" s="122"/>
      <c r="B54" s="123"/>
      <c r="C54" s="123"/>
      <c r="D54" s="123"/>
      <c r="E54" s="123"/>
      <c r="F54" s="123"/>
      <c r="G54" s="99"/>
    </row>
    <row r="55" spans="1:11" ht="14.9" customHeight="1" x14ac:dyDescent="0.3">
      <c r="A55" s="101" t="s">
        <v>128</v>
      </c>
      <c r="B55" s="116" t="s">
        <v>11</v>
      </c>
      <c r="C55" s="116"/>
      <c r="D55" s="116"/>
      <c r="E55" s="116" t="s">
        <v>12</v>
      </c>
      <c r="F55" s="116"/>
      <c r="G55" s="117"/>
    </row>
    <row r="56" spans="1:11" ht="13" x14ac:dyDescent="0.3">
      <c r="A56" s="92"/>
      <c r="B56" s="118" t="s">
        <v>89</v>
      </c>
      <c r="C56" s="118" t="s">
        <v>90</v>
      </c>
      <c r="D56" s="118" t="s">
        <v>91</v>
      </c>
      <c r="E56" s="118" t="s">
        <v>89</v>
      </c>
      <c r="F56" s="118" t="s">
        <v>90</v>
      </c>
      <c r="G56" s="131" t="s">
        <v>91</v>
      </c>
    </row>
    <row r="57" spans="1:11" x14ac:dyDescent="0.25">
      <c r="A57" s="92" t="s">
        <v>129</v>
      </c>
      <c r="B57" s="87">
        <v>56</v>
      </c>
      <c r="C57" s="87">
        <v>23</v>
      </c>
      <c r="D57" s="87">
        <v>0</v>
      </c>
      <c r="E57" s="71">
        <v>74</v>
      </c>
      <c r="F57" s="71">
        <v>37</v>
      </c>
      <c r="G57" s="72">
        <v>0</v>
      </c>
    </row>
    <row r="58" spans="1:11" x14ac:dyDescent="0.25">
      <c r="A58" s="92" t="s">
        <v>130</v>
      </c>
      <c r="B58" s="132">
        <v>0.88900000000000001</v>
      </c>
      <c r="C58" s="133">
        <v>1</v>
      </c>
      <c r="D58" s="87" t="s">
        <v>131</v>
      </c>
      <c r="E58" s="82">
        <v>0.879</v>
      </c>
      <c r="F58" s="134">
        <v>1</v>
      </c>
      <c r="G58" s="81" t="s">
        <v>131</v>
      </c>
    </row>
    <row r="59" spans="1:11" x14ac:dyDescent="0.25">
      <c r="A59" s="92" t="s">
        <v>132</v>
      </c>
      <c r="B59" s="132">
        <v>0.754</v>
      </c>
      <c r="C59" s="132">
        <v>0.82899999999999996</v>
      </c>
      <c r="D59" s="87"/>
      <c r="E59" s="82">
        <v>0.96399999999999997</v>
      </c>
      <c r="F59" s="134">
        <v>1</v>
      </c>
      <c r="G59" s="81" t="s">
        <v>131</v>
      </c>
    </row>
    <row r="60" spans="1:11" ht="13" thickBot="1" x14ac:dyDescent="0.3">
      <c r="A60" s="92"/>
      <c r="B60" s="87"/>
      <c r="C60" s="87"/>
      <c r="D60" s="87"/>
      <c r="E60" s="87"/>
      <c r="F60" s="87"/>
      <c r="G60" s="100"/>
    </row>
    <row r="61" spans="1:11" ht="13.5" thickBot="1" x14ac:dyDescent="0.35">
      <c r="A61" s="111" t="s">
        <v>133</v>
      </c>
      <c r="B61" s="112"/>
      <c r="C61" s="112" t="s">
        <v>11</v>
      </c>
      <c r="D61" s="112" t="s">
        <v>12</v>
      </c>
      <c r="E61" s="113"/>
      <c r="F61" s="135"/>
      <c r="G61" s="136"/>
    </row>
    <row r="62" spans="1:11" ht="15" x14ac:dyDescent="0.3">
      <c r="A62" s="89" t="s">
        <v>134</v>
      </c>
      <c r="B62" s="137"/>
      <c r="C62" s="130">
        <v>1.7999999999999999E-2</v>
      </c>
      <c r="D62" s="138">
        <v>1.9300000000000001E-2</v>
      </c>
      <c r="E62" s="87"/>
      <c r="F62" s="132"/>
      <c r="G62" s="139"/>
      <c r="K62" s="6"/>
    </row>
    <row r="63" spans="1:11" x14ac:dyDescent="0.25">
      <c r="A63" s="92"/>
      <c r="B63" s="87"/>
      <c r="C63" s="87"/>
      <c r="D63" s="87"/>
      <c r="E63" s="87"/>
      <c r="F63" s="132"/>
      <c r="G63" s="139"/>
    </row>
    <row r="64" spans="1:11" ht="13" x14ac:dyDescent="0.3">
      <c r="A64" s="89" t="s">
        <v>135</v>
      </c>
      <c r="B64" s="137"/>
      <c r="C64" s="137"/>
      <c r="D64" s="58"/>
      <c r="E64" s="87"/>
      <c r="F64" s="132"/>
      <c r="G64" s="139"/>
    </row>
    <row r="65" spans="1:9" x14ac:dyDescent="0.25">
      <c r="A65" s="140" t="s">
        <v>109</v>
      </c>
      <c r="B65" s="141"/>
      <c r="C65" s="142">
        <v>-3.7999999999999999E-2</v>
      </c>
      <c r="D65" s="143">
        <v>8.8000000000000005E-3</v>
      </c>
      <c r="E65" s="87"/>
      <c r="F65" s="132"/>
      <c r="G65" s="139"/>
    </row>
    <row r="66" spans="1:9" x14ac:dyDescent="0.25">
      <c r="A66" s="140" t="s">
        <v>136</v>
      </c>
      <c r="B66" s="141"/>
      <c r="C66" s="142">
        <v>2.1000000000000001E-2</v>
      </c>
      <c r="D66" s="143">
        <v>2.35E-2</v>
      </c>
      <c r="E66" s="87"/>
      <c r="F66" s="132"/>
      <c r="G66" s="139"/>
    </row>
    <row r="67" spans="1:9" x14ac:dyDescent="0.25">
      <c r="A67" s="140" t="s">
        <v>137</v>
      </c>
      <c r="B67" s="141"/>
      <c r="C67" s="142">
        <v>1.4E-2</v>
      </c>
      <c r="D67" s="143">
        <v>1.38E-2</v>
      </c>
      <c r="E67" s="87"/>
      <c r="F67" s="132"/>
      <c r="G67" s="139"/>
    </row>
    <row r="68" spans="1:9" x14ac:dyDescent="0.25">
      <c r="A68" s="140"/>
      <c r="B68" s="141"/>
      <c r="C68" s="142"/>
      <c r="D68" s="144"/>
      <c r="E68" s="87"/>
      <c r="F68" s="132"/>
      <c r="G68" s="139"/>
    </row>
    <row r="69" spans="1:9" ht="13" x14ac:dyDescent="0.3">
      <c r="A69" s="95" t="s">
        <v>138</v>
      </c>
      <c r="B69" s="118"/>
      <c r="C69" s="145"/>
      <c r="D69" s="87"/>
      <c r="E69" s="87"/>
      <c r="F69" s="132"/>
      <c r="G69" s="139"/>
    </row>
    <row r="70" spans="1:9" x14ac:dyDescent="0.25">
      <c r="A70" s="140" t="s">
        <v>139</v>
      </c>
      <c r="B70" s="141"/>
      <c r="C70" s="142">
        <v>1.9E-2</v>
      </c>
      <c r="D70" s="143">
        <v>2.1899999999999999E-2</v>
      </c>
      <c r="E70" s="87"/>
      <c r="F70" s="132"/>
      <c r="G70" s="139"/>
    </row>
    <row r="71" spans="1:9" ht="17.25" customHeight="1" x14ac:dyDescent="0.25">
      <c r="A71" s="140" t="s">
        <v>140</v>
      </c>
      <c r="B71" s="141"/>
      <c r="C71" s="142">
        <v>-1.2E-2</v>
      </c>
      <c r="D71" s="143">
        <v>-1.1599999999999999E-2</v>
      </c>
      <c r="E71" s="87"/>
      <c r="F71" s="132"/>
      <c r="G71" s="139"/>
    </row>
    <row r="72" spans="1:9" ht="17.25" customHeight="1" x14ac:dyDescent="0.25">
      <c r="A72" s="92"/>
      <c r="B72" s="87"/>
      <c r="C72" s="87"/>
      <c r="D72" s="87"/>
      <c r="E72" s="87"/>
      <c r="F72" s="132"/>
      <c r="G72" s="139"/>
    </row>
    <row r="73" spans="1:9" ht="13" x14ac:dyDescent="0.3">
      <c r="A73" s="146" t="s">
        <v>141</v>
      </c>
      <c r="B73" s="147"/>
      <c r="C73" s="148" t="s">
        <v>11</v>
      </c>
      <c r="D73" s="148" t="s">
        <v>12</v>
      </c>
      <c r="E73" s="149"/>
      <c r="F73" s="150"/>
      <c r="G73" s="151"/>
    </row>
    <row r="74" spans="1:9" ht="15" x14ac:dyDescent="0.3">
      <c r="A74" s="152" t="s">
        <v>142</v>
      </c>
      <c r="B74" s="153"/>
      <c r="C74" s="142">
        <v>0.25600000000000001</v>
      </c>
      <c r="D74" s="154">
        <v>0.25459999999999999</v>
      </c>
      <c r="E74" s="87"/>
      <c r="F74" s="132"/>
      <c r="G74" s="139"/>
      <c r="I74" s="2"/>
    </row>
    <row r="75" spans="1:9" x14ac:dyDescent="0.25">
      <c r="A75" s="92"/>
      <c r="B75" s="87"/>
      <c r="C75" s="87"/>
      <c r="D75" s="87"/>
      <c r="E75" s="87"/>
      <c r="F75" s="132"/>
      <c r="G75" s="139"/>
    </row>
    <row r="76" spans="1:9" ht="13" x14ac:dyDescent="0.3">
      <c r="A76" s="101" t="s">
        <v>143</v>
      </c>
      <c r="B76" s="148"/>
      <c r="C76" s="148" t="s">
        <v>11</v>
      </c>
      <c r="D76" s="148" t="s">
        <v>12</v>
      </c>
      <c r="E76" s="149"/>
      <c r="F76" s="150"/>
      <c r="G76" s="151"/>
    </row>
    <row r="77" spans="1:9" x14ac:dyDescent="0.25">
      <c r="A77" s="122" t="s">
        <v>144</v>
      </c>
      <c r="B77" s="123"/>
      <c r="C77" s="130">
        <v>6.2E-2</v>
      </c>
      <c r="D77" s="143">
        <v>0.1328</v>
      </c>
      <c r="E77" s="87"/>
      <c r="F77" s="132"/>
      <c r="G77" s="139"/>
    </row>
    <row r="78" spans="1:9" x14ac:dyDescent="0.25">
      <c r="A78" s="140" t="s">
        <v>109</v>
      </c>
      <c r="B78" s="141"/>
      <c r="C78" s="142">
        <v>4.7E-2</v>
      </c>
      <c r="D78" s="143">
        <v>9.7100000000000006E-2</v>
      </c>
      <c r="E78" s="87"/>
      <c r="F78" s="132"/>
      <c r="G78" s="139"/>
    </row>
    <row r="79" spans="1:9" x14ac:dyDescent="0.25">
      <c r="A79" s="140" t="s">
        <v>136</v>
      </c>
      <c r="B79" s="141"/>
      <c r="C79" s="142">
        <v>0.13800000000000001</v>
      </c>
      <c r="D79" s="143">
        <v>0.14380000000000001</v>
      </c>
      <c r="E79" s="87"/>
      <c r="F79" s="132"/>
      <c r="G79" s="139"/>
    </row>
    <row r="80" spans="1:9" x14ac:dyDescent="0.25">
      <c r="A80" s="140" t="s">
        <v>137</v>
      </c>
      <c r="B80" s="141"/>
      <c r="C80" s="142">
        <v>0.192</v>
      </c>
      <c r="D80" s="143">
        <v>0.17699999999999999</v>
      </c>
      <c r="E80" s="87"/>
      <c r="F80" s="132"/>
      <c r="G80" s="139"/>
    </row>
    <row r="81" spans="1:9" x14ac:dyDescent="0.25">
      <c r="A81" s="140"/>
      <c r="B81" s="141"/>
      <c r="C81" s="142"/>
      <c r="D81" s="87"/>
      <c r="E81" s="87"/>
      <c r="F81" s="132"/>
      <c r="G81" s="139"/>
    </row>
    <row r="82" spans="1:9" ht="13" x14ac:dyDescent="0.3">
      <c r="A82" s="101" t="s">
        <v>145</v>
      </c>
      <c r="B82" s="148"/>
      <c r="C82" s="148" t="s">
        <v>11</v>
      </c>
      <c r="D82" s="148" t="s">
        <v>12</v>
      </c>
      <c r="E82" s="149"/>
      <c r="F82" s="150"/>
      <c r="G82" s="151"/>
    </row>
    <row r="83" spans="1:9" x14ac:dyDescent="0.25">
      <c r="A83" s="140" t="s">
        <v>139</v>
      </c>
      <c r="B83" s="141"/>
      <c r="C83" s="142">
        <v>0.24299999999999999</v>
      </c>
      <c r="D83" s="143">
        <v>0.249</v>
      </c>
      <c r="E83" s="87"/>
      <c r="F83" s="132"/>
      <c r="G83" s="139"/>
    </row>
    <row r="84" spans="1:9" x14ac:dyDescent="0.25">
      <c r="A84" s="140" t="s">
        <v>140</v>
      </c>
      <c r="B84" s="141"/>
      <c r="C84" s="142">
        <v>-1.7999999999999999E-2</v>
      </c>
      <c r="D84" s="121">
        <v>-2.1000000000000001E-2</v>
      </c>
      <c r="E84" s="87"/>
      <c r="F84" s="132"/>
      <c r="G84" s="139"/>
    </row>
    <row r="85" spans="1:9" ht="13" thickBot="1" x14ac:dyDescent="0.3">
      <c r="A85" s="140"/>
      <c r="B85" s="141"/>
      <c r="C85" s="141"/>
      <c r="D85" s="155"/>
      <c r="E85" s="87"/>
      <c r="F85" s="132"/>
      <c r="G85" s="139"/>
    </row>
    <row r="86" spans="1:9" ht="13.5" thickBot="1" x14ac:dyDescent="0.35">
      <c r="A86" s="156" t="s">
        <v>146</v>
      </c>
      <c r="B86" s="157"/>
      <c r="C86" s="112" t="s">
        <v>11</v>
      </c>
      <c r="D86" s="112" t="s">
        <v>12</v>
      </c>
      <c r="E86" s="113"/>
      <c r="F86" s="135"/>
      <c r="G86" s="136"/>
    </row>
    <row r="87" spans="1:9" ht="27" x14ac:dyDescent="0.25">
      <c r="A87" s="109" t="s">
        <v>147</v>
      </c>
      <c r="B87" s="110"/>
      <c r="C87" s="110">
        <v>25.3</v>
      </c>
      <c r="D87" s="158">
        <v>27.34</v>
      </c>
      <c r="E87" s="87"/>
      <c r="F87" s="159"/>
      <c r="G87" s="81"/>
    </row>
    <row r="88" spans="1:9" ht="13" thickBot="1" x14ac:dyDescent="0.3">
      <c r="A88" s="92"/>
      <c r="B88" s="87"/>
      <c r="C88" s="87"/>
      <c r="D88" s="87"/>
      <c r="E88" s="87"/>
      <c r="F88" s="87"/>
      <c r="G88" s="100"/>
      <c r="I88" s="3"/>
    </row>
    <row r="89" spans="1:9" ht="13.5" thickBot="1" x14ac:dyDescent="0.35">
      <c r="A89" s="111" t="s">
        <v>148</v>
      </c>
      <c r="B89" s="112"/>
      <c r="C89" s="112" t="s">
        <v>11</v>
      </c>
      <c r="D89" s="112" t="s">
        <v>12</v>
      </c>
      <c r="E89" s="113"/>
      <c r="F89" s="113"/>
      <c r="G89" s="114"/>
    </row>
    <row r="90" spans="1:9" x14ac:dyDescent="0.25">
      <c r="A90" s="92" t="s">
        <v>149</v>
      </c>
      <c r="B90" s="87"/>
      <c r="C90" s="87">
        <v>33</v>
      </c>
      <c r="D90" s="58">
        <v>97</v>
      </c>
      <c r="E90" s="87"/>
      <c r="F90" s="87"/>
      <c r="G90" s="100"/>
    </row>
    <row r="91" spans="1:9" x14ac:dyDescent="0.25">
      <c r="A91" s="92" t="s">
        <v>150</v>
      </c>
      <c r="B91" s="87"/>
      <c r="C91" s="87">
        <v>548</v>
      </c>
      <c r="D91" s="58">
        <v>759</v>
      </c>
      <c r="E91" s="87"/>
      <c r="F91" s="87"/>
      <c r="G91" s="100"/>
    </row>
    <row r="92" spans="1:9" x14ac:dyDescent="0.25">
      <c r="A92" s="92" t="s">
        <v>151</v>
      </c>
      <c r="B92" s="87"/>
      <c r="C92" s="87">
        <v>222</v>
      </c>
      <c r="D92" s="58">
        <v>248</v>
      </c>
      <c r="E92" s="87"/>
      <c r="F92" s="87"/>
      <c r="G92" s="100"/>
    </row>
    <row r="93" spans="1:9" x14ac:dyDescent="0.25">
      <c r="A93" s="92" t="s">
        <v>152</v>
      </c>
      <c r="B93" s="87"/>
      <c r="C93" s="87">
        <v>4</v>
      </c>
      <c r="D93" s="58">
        <v>9</v>
      </c>
      <c r="E93" s="87"/>
      <c r="F93" s="160"/>
      <c r="G93" s="100"/>
    </row>
    <row r="94" spans="1:9" x14ac:dyDescent="0.25">
      <c r="A94" s="92" t="s">
        <v>153</v>
      </c>
      <c r="B94" s="87"/>
      <c r="C94" s="87">
        <v>19</v>
      </c>
      <c r="D94" s="155">
        <v>55</v>
      </c>
      <c r="E94" s="87"/>
      <c r="F94" s="87"/>
      <c r="G94" s="100"/>
    </row>
    <row r="95" spans="1:9" ht="14.5" x14ac:dyDescent="0.25">
      <c r="A95" s="92" t="s">
        <v>154</v>
      </c>
      <c r="B95" s="87"/>
      <c r="C95" s="87" t="s">
        <v>155</v>
      </c>
      <c r="D95" s="155" t="s">
        <v>156</v>
      </c>
      <c r="E95" s="115"/>
      <c r="F95" s="161"/>
      <c r="G95" s="100"/>
    </row>
    <row r="96" spans="1:9" x14ac:dyDescent="0.25">
      <c r="A96" s="92" t="s">
        <v>157</v>
      </c>
      <c r="B96" s="87"/>
      <c r="C96" s="162">
        <v>528205</v>
      </c>
      <c r="D96" s="162">
        <v>444052</v>
      </c>
      <c r="E96" s="163"/>
      <c r="F96" s="164"/>
      <c r="G96" s="165"/>
    </row>
    <row r="97" spans="1:7" ht="13" thickBot="1" x14ac:dyDescent="0.3">
      <c r="A97" s="92"/>
      <c r="B97" s="87"/>
      <c r="C97" s="87"/>
      <c r="D97" s="87"/>
      <c r="E97" s="87"/>
      <c r="F97" s="87"/>
      <c r="G97" s="100"/>
    </row>
    <row r="98" spans="1:7" ht="13.5" thickBot="1" x14ac:dyDescent="0.35">
      <c r="A98" s="111" t="s">
        <v>158</v>
      </c>
      <c r="B98" s="166" t="s">
        <v>11</v>
      </c>
      <c r="C98" s="166"/>
      <c r="D98" s="166"/>
      <c r="E98" s="166" t="s">
        <v>12</v>
      </c>
      <c r="F98" s="166"/>
      <c r="G98" s="167"/>
    </row>
    <row r="99" spans="1:7" s="7" customFormat="1" ht="13" x14ac:dyDescent="0.3">
      <c r="A99" s="168"/>
      <c r="B99" s="118" t="s">
        <v>89</v>
      </c>
      <c r="C99" s="118" t="s">
        <v>90</v>
      </c>
      <c r="D99" s="118" t="s">
        <v>91</v>
      </c>
      <c r="E99" s="118" t="s">
        <v>89</v>
      </c>
      <c r="F99" s="118" t="s">
        <v>90</v>
      </c>
      <c r="G99" s="119" t="s">
        <v>91</v>
      </c>
    </row>
    <row r="100" spans="1:7" s="7" customFormat="1" x14ac:dyDescent="0.25">
      <c r="A100" s="169" t="s">
        <v>159</v>
      </c>
      <c r="B100" s="123">
        <v>96</v>
      </c>
      <c r="C100" s="123">
        <v>55</v>
      </c>
      <c r="D100" s="123">
        <v>0</v>
      </c>
      <c r="E100" s="71">
        <v>107</v>
      </c>
      <c r="F100" s="71">
        <v>62</v>
      </c>
      <c r="G100" s="72">
        <v>1</v>
      </c>
    </row>
    <row r="101" spans="1:7" s="7" customFormat="1" x14ac:dyDescent="0.25">
      <c r="A101" s="169" t="s">
        <v>160</v>
      </c>
      <c r="B101" s="123">
        <v>320</v>
      </c>
      <c r="C101" s="123">
        <v>153</v>
      </c>
      <c r="D101" s="123">
        <v>0</v>
      </c>
      <c r="E101" s="71">
        <v>503</v>
      </c>
      <c r="F101" s="71">
        <v>193</v>
      </c>
      <c r="G101" s="72">
        <v>2</v>
      </c>
    </row>
    <row r="102" spans="1:7" ht="13" thickBot="1" x14ac:dyDescent="0.3">
      <c r="A102" s="122"/>
      <c r="B102" s="123"/>
      <c r="C102" s="123"/>
      <c r="D102" s="123"/>
      <c r="E102" s="71"/>
      <c r="F102" s="71"/>
      <c r="G102" s="72"/>
    </row>
    <row r="103" spans="1:7" ht="15.5" thickBot="1" x14ac:dyDescent="0.35">
      <c r="A103" s="111" t="s">
        <v>161</v>
      </c>
      <c r="B103" s="166" t="s">
        <v>11</v>
      </c>
      <c r="C103" s="166"/>
      <c r="D103" s="166"/>
      <c r="E103" s="166" t="s">
        <v>12</v>
      </c>
      <c r="F103" s="166"/>
      <c r="G103" s="167"/>
    </row>
    <row r="104" spans="1:7" ht="13" x14ac:dyDescent="0.3">
      <c r="A104" s="95"/>
      <c r="B104" s="118" t="s">
        <v>89</v>
      </c>
      <c r="C104" s="118" t="s">
        <v>90</v>
      </c>
      <c r="D104" s="118" t="s">
        <v>91</v>
      </c>
      <c r="E104" s="118" t="s">
        <v>89</v>
      </c>
      <c r="F104" s="118" t="s">
        <v>90</v>
      </c>
      <c r="G104" s="119" t="s">
        <v>91</v>
      </c>
    </row>
    <row r="105" spans="1:7" x14ac:dyDescent="0.25">
      <c r="A105" s="122" t="s">
        <v>162</v>
      </c>
      <c r="B105" s="123">
        <v>242</v>
      </c>
      <c r="C105" s="123">
        <v>38</v>
      </c>
      <c r="D105" s="123">
        <v>3</v>
      </c>
      <c r="E105" s="71">
        <v>206</v>
      </c>
      <c r="F105" s="71">
        <v>34</v>
      </c>
      <c r="G105" s="72">
        <v>3</v>
      </c>
    </row>
    <row r="106" spans="1:7" ht="13" thickBot="1" x14ac:dyDescent="0.3">
      <c r="A106" s="92"/>
      <c r="B106" s="87"/>
      <c r="C106" s="87"/>
      <c r="D106" s="87"/>
      <c r="E106" s="87"/>
      <c r="F106" s="87"/>
      <c r="G106" s="100"/>
    </row>
    <row r="107" spans="1:7" ht="13.5" thickBot="1" x14ac:dyDescent="0.35">
      <c r="A107" s="111" t="s">
        <v>163</v>
      </c>
      <c r="B107" s="166" t="s">
        <v>11</v>
      </c>
      <c r="C107" s="166"/>
      <c r="D107" s="166"/>
      <c r="E107" s="166" t="s">
        <v>12</v>
      </c>
      <c r="F107" s="166"/>
      <c r="G107" s="167"/>
    </row>
    <row r="108" spans="1:7" ht="13" x14ac:dyDescent="0.3">
      <c r="A108" s="92"/>
      <c r="B108" s="64" t="s">
        <v>164</v>
      </c>
      <c r="C108" s="118" t="s">
        <v>165</v>
      </c>
      <c r="D108" s="170" t="s">
        <v>166</v>
      </c>
      <c r="E108" s="118" t="s">
        <v>164</v>
      </c>
      <c r="F108" s="118" t="s">
        <v>167</v>
      </c>
      <c r="G108" s="119" t="s">
        <v>166</v>
      </c>
    </row>
    <row r="109" spans="1:7" x14ac:dyDescent="0.25">
      <c r="A109" s="92"/>
      <c r="B109" s="87"/>
      <c r="C109" s="87"/>
      <c r="D109" s="88"/>
      <c r="E109" s="87"/>
      <c r="F109" s="87"/>
      <c r="G109" s="100"/>
    </row>
    <row r="110" spans="1:7" x14ac:dyDescent="0.25">
      <c r="A110" s="92" t="s">
        <v>92</v>
      </c>
      <c r="B110" s="87">
        <v>0</v>
      </c>
      <c r="C110" s="87">
        <v>2</v>
      </c>
      <c r="D110" s="87">
        <v>0</v>
      </c>
      <c r="E110" s="71">
        <v>0</v>
      </c>
      <c r="F110" s="71">
        <v>2</v>
      </c>
      <c r="G110" s="72">
        <v>0</v>
      </c>
    </row>
    <row r="111" spans="1:7" x14ac:dyDescent="0.25">
      <c r="A111" s="92" t="s">
        <v>93</v>
      </c>
      <c r="B111" s="87">
        <v>0</v>
      </c>
      <c r="C111" s="87">
        <v>0</v>
      </c>
      <c r="D111" s="87">
        <v>0</v>
      </c>
      <c r="E111" s="71">
        <v>0</v>
      </c>
      <c r="F111" s="71">
        <v>0</v>
      </c>
      <c r="G111" s="72">
        <v>0</v>
      </c>
    </row>
    <row r="112" spans="1:7" x14ac:dyDescent="0.25">
      <c r="A112" s="92" t="s">
        <v>15</v>
      </c>
      <c r="B112" s="87">
        <v>0</v>
      </c>
      <c r="C112" s="87">
        <v>0</v>
      </c>
      <c r="D112" s="87">
        <v>0</v>
      </c>
      <c r="E112" s="71">
        <v>0</v>
      </c>
      <c r="F112" s="71">
        <v>0</v>
      </c>
      <c r="G112" s="72">
        <v>0</v>
      </c>
    </row>
    <row r="113" spans="1:7" x14ac:dyDescent="0.25">
      <c r="A113" s="92" t="s">
        <v>94</v>
      </c>
      <c r="B113" s="87">
        <v>0</v>
      </c>
      <c r="C113" s="87">
        <v>0</v>
      </c>
      <c r="D113" s="87">
        <v>0</v>
      </c>
      <c r="E113" s="71">
        <v>0</v>
      </c>
      <c r="F113" s="71">
        <v>0</v>
      </c>
      <c r="G113" s="72">
        <v>0</v>
      </c>
    </row>
    <row r="114" spans="1:7" x14ac:dyDescent="0.25">
      <c r="A114" s="92" t="s">
        <v>95</v>
      </c>
      <c r="B114" s="87">
        <v>0</v>
      </c>
      <c r="C114" s="87">
        <v>0</v>
      </c>
      <c r="D114" s="87">
        <v>0</v>
      </c>
      <c r="E114" s="71">
        <v>0</v>
      </c>
      <c r="F114" s="71">
        <v>0</v>
      </c>
      <c r="G114" s="72">
        <v>0</v>
      </c>
    </row>
    <row r="115" spans="1:7" ht="13" x14ac:dyDescent="0.3">
      <c r="A115" s="95" t="s">
        <v>16</v>
      </c>
      <c r="B115" s="118">
        <v>0</v>
      </c>
      <c r="C115" s="118">
        <v>2</v>
      </c>
      <c r="D115" s="118">
        <v>0</v>
      </c>
      <c r="E115" s="64">
        <v>0</v>
      </c>
      <c r="F115" s="64">
        <v>2</v>
      </c>
      <c r="G115" s="65">
        <v>0</v>
      </c>
    </row>
    <row r="116" spans="1:7" x14ac:dyDescent="0.25">
      <c r="A116" s="92"/>
      <c r="B116" s="87"/>
      <c r="C116" s="87"/>
      <c r="D116" s="87"/>
      <c r="E116" s="87"/>
      <c r="F116" s="87"/>
      <c r="G116" s="100"/>
    </row>
    <row r="117" spans="1:7" ht="13" x14ac:dyDescent="0.3">
      <c r="A117" s="92" t="s">
        <v>168</v>
      </c>
      <c r="B117" s="171"/>
      <c r="C117" s="87"/>
      <c r="D117" s="87"/>
      <c r="E117" s="87"/>
      <c r="F117" s="87"/>
      <c r="G117" s="100"/>
    </row>
    <row r="118" spans="1:7" ht="13" x14ac:dyDescent="0.3">
      <c r="A118" s="92" t="s">
        <v>169</v>
      </c>
      <c r="B118" s="171"/>
      <c r="C118" s="87"/>
      <c r="D118" s="87"/>
      <c r="E118" s="87"/>
      <c r="F118" s="87"/>
      <c r="G118" s="100"/>
    </row>
    <row r="119" spans="1:7" ht="13" x14ac:dyDescent="0.3">
      <c r="A119" s="92" t="s">
        <v>170</v>
      </c>
      <c r="B119" s="171"/>
      <c r="C119" s="87"/>
      <c r="D119" s="87"/>
      <c r="E119" s="87"/>
      <c r="F119" s="87"/>
      <c r="G119" s="100"/>
    </row>
    <row r="120" spans="1:7" x14ac:dyDescent="0.25">
      <c r="A120" s="92"/>
      <c r="B120" s="87"/>
      <c r="C120" s="87"/>
      <c r="D120" s="87"/>
      <c r="E120" s="87"/>
      <c r="F120" s="87"/>
      <c r="G120" s="100"/>
    </row>
    <row r="121" spans="1:7" ht="13" x14ac:dyDescent="0.3">
      <c r="A121" s="172" t="s">
        <v>171</v>
      </c>
      <c r="B121" s="149"/>
      <c r="C121" s="148" t="s">
        <v>11</v>
      </c>
      <c r="D121" s="148" t="s">
        <v>12</v>
      </c>
      <c r="E121" s="149"/>
      <c r="F121" s="148"/>
      <c r="G121" s="173"/>
    </row>
    <row r="122" spans="1:7" ht="13" x14ac:dyDescent="0.3">
      <c r="A122" s="92"/>
      <c r="B122" s="64"/>
      <c r="C122" s="71">
        <v>0.56000000000000005</v>
      </c>
      <c r="D122" s="58">
        <v>0.5</v>
      </c>
      <c r="E122" s="118"/>
      <c r="F122" s="118"/>
      <c r="G122" s="100"/>
    </row>
    <row r="123" spans="1:7" ht="13.5" thickBot="1" x14ac:dyDescent="0.35">
      <c r="A123" s="92"/>
      <c r="B123" s="87"/>
      <c r="C123" s="87"/>
      <c r="D123" s="87"/>
      <c r="E123" s="118"/>
      <c r="F123" s="118"/>
      <c r="G123" s="100"/>
    </row>
    <row r="124" spans="1:7" ht="13.5" thickBot="1" x14ac:dyDescent="0.35">
      <c r="A124" s="111" t="s">
        <v>172</v>
      </c>
      <c r="B124" s="112"/>
      <c r="C124" s="112" t="s">
        <v>11</v>
      </c>
      <c r="D124" s="112" t="s">
        <v>12</v>
      </c>
      <c r="E124" s="112"/>
      <c r="F124" s="112"/>
      <c r="G124" s="114"/>
    </row>
    <row r="125" spans="1:7" ht="13" x14ac:dyDescent="0.3">
      <c r="A125" s="92" t="s">
        <v>92</v>
      </c>
      <c r="B125" s="87"/>
      <c r="C125" s="174">
        <v>4.4600000000000001E-2</v>
      </c>
      <c r="D125" s="175">
        <v>4.9599999999999998E-2</v>
      </c>
      <c r="E125" s="118"/>
      <c r="F125" s="118"/>
      <c r="G125" s="100"/>
    </row>
    <row r="126" spans="1:7" ht="13" x14ac:dyDescent="0.3">
      <c r="A126" s="92" t="s">
        <v>15</v>
      </c>
      <c r="B126" s="87"/>
      <c r="C126" s="174">
        <v>3.2000000000000001E-2</v>
      </c>
      <c r="D126" s="82">
        <v>1.7000000000000001E-2</v>
      </c>
      <c r="E126" s="118"/>
      <c r="F126" s="118"/>
      <c r="G126" s="100"/>
    </row>
    <row r="127" spans="1:7" ht="13.5" thickBot="1" x14ac:dyDescent="0.35">
      <c r="A127" s="92"/>
      <c r="B127" s="87"/>
      <c r="C127" s="87"/>
      <c r="D127" s="82"/>
      <c r="E127" s="118"/>
      <c r="F127" s="118"/>
      <c r="G127" s="100"/>
    </row>
    <row r="128" spans="1:7" ht="13.5" thickBot="1" x14ac:dyDescent="0.35">
      <c r="A128" s="111" t="s">
        <v>173</v>
      </c>
      <c r="B128" s="112"/>
      <c r="C128" s="112" t="s">
        <v>11</v>
      </c>
      <c r="D128" s="112" t="s">
        <v>12</v>
      </c>
      <c r="E128" s="112"/>
      <c r="F128" s="112"/>
      <c r="G128" s="114"/>
    </row>
    <row r="129" spans="1:11" ht="13" x14ac:dyDescent="0.3">
      <c r="A129" s="95"/>
      <c r="B129" s="118"/>
      <c r="C129" s="87">
        <v>333</v>
      </c>
      <c r="D129" s="58">
        <v>435</v>
      </c>
      <c r="E129" s="118"/>
      <c r="F129" s="118"/>
      <c r="G129" s="100"/>
    </row>
    <row r="130" spans="1:11" ht="13.5" thickBot="1" x14ac:dyDescent="0.35">
      <c r="A130" s="95"/>
      <c r="B130" s="118"/>
      <c r="C130" s="118"/>
      <c r="D130" s="58"/>
      <c r="E130" s="118"/>
      <c r="F130" s="118"/>
      <c r="G130" s="100"/>
    </row>
    <row r="131" spans="1:11" ht="13.5" thickBot="1" x14ac:dyDescent="0.35">
      <c r="A131" s="60" t="s">
        <v>174</v>
      </c>
      <c r="B131" s="176"/>
      <c r="C131" s="177" t="s">
        <v>11</v>
      </c>
      <c r="D131" s="177" t="s">
        <v>12</v>
      </c>
      <c r="E131" s="112"/>
      <c r="F131" s="112"/>
      <c r="G131" s="114"/>
    </row>
    <row r="132" spans="1:11" ht="13" x14ac:dyDescent="0.3">
      <c r="A132" s="63" t="s">
        <v>175</v>
      </c>
      <c r="B132" s="71"/>
      <c r="C132" s="71"/>
      <c r="D132" s="58"/>
      <c r="E132" s="118"/>
      <c r="F132" s="118"/>
      <c r="G132" s="100"/>
    </row>
    <row r="133" spans="1:11" ht="13" x14ac:dyDescent="0.3">
      <c r="A133" s="178" t="s">
        <v>176</v>
      </c>
      <c r="B133" s="179"/>
      <c r="C133" s="88">
        <v>272</v>
      </c>
      <c r="D133" s="58">
        <v>243</v>
      </c>
      <c r="E133" s="118"/>
      <c r="F133" s="118"/>
      <c r="G133" s="100"/>
    </row>
    <row r="134" spans="1:11" ht="13" x14ac:dyDescent="0.3">
      <c r="A134" s="178" t="s">
        <v>176</v>
      </c>
      <c r="B134" s="179"/>
      <c r="C134" s="88">
        <v>546</v>
      </c>
      <c r="D134" s="58">
        <v>381</v>
      </c>
      <c r="E134" s="118"/>
      <c r="F134" s="118"/>
      <c r="G134" s="100"/>
    </row>
    <row r="135" spans="1:11" ht="13" x14ac:dyDescent="0.3">
      <c r="A135" s="63" t="s">
        <v>177</v>
      </c>
      <c r="B135" s="71"/>
      <c r="C135" s="88"/>
      <c r="D135" s="58"/>
      <c r="E135" s="118"/>
      <c r="F135" s="118"/>
      <c r="G135" s="180"/>
      <c r="H135" s="8"/>
      <c r="I135" s="8"/>
      <c r="J135" s="8"/>
      <c r="K135" s="8"/>
    </row>
    <row r="136" spans="1:11" ht="13" x14ac:dyDescent="0.3">
      <c r="A136" s="178" t="s">
        <v>178</v>
      </c>
      <c r="B136" s="179"/>
      <c r="C136" s="88">
        <v>458</v>
      </c>
      <c r="D136" s="58">
        <v>599</v>
      </c>
      <c r="E136" s="118"/>
      <c r="F136" s="118"/>
      <c r="G136" s="180"/>
      <c r="H136" s="8"/>
      <c r="I136" s="8"/>
      <c r="J136" s="8"/>
      <c r="K136" s="8"/>
    </row>
    <row r="137" spans="1:11" ht="13" x14ac:dyDescent="0.3">
      <c r="A137" s="178" t="s">
        <v>179</v>
      </c>
      <c r="B137" s="179"/>
      <c r="C137" s="88">
        <v>24</v>
      </c>
      <c r="D137" s="58">
        <v>39</v>
      </c>
      <c r="E137" s="118"/>
      <c r="F137" s="118"/>
      <c r="G137" s="100"/>
    </row>
    <row r="138" spans="1:11" ht="13" x14ac:dyDescent="0.3">
      <c r="A138" s="178" t="s">
        <v>180</v>
      </c>
      <c r="B138" s="179"/>
      <c r="C138" s="88">
        <v>21</v>
      </c>
      <c r="D138" s="58">
        <v>27</v>
      </c>
      <c r="E138" s="118"/>
      <c r="F138" s="118"/>
      <c r="G138" s="100"/>
    </row>
    <row r="139" spans="1:11" ht="13" x14ac:dyDescent="0.3">
      <c r="A139" s="92" t="s">
        <v>181</v>
      </c>
      <c r="B139" s="87"/>
      <c r="C139" s="86"/>
      <c r="D139" s="58"/>
      <c r="E139" s="118"/>
      <c r="F139" s="118"/>
      <c r="G139" s="100"/>
    </row>
    <row r="140" spans="1:11" ht="13" x14ac:dyDescent="0.3">
      <c r="A140" s="181" t="s">
        <v>182</v>
      </c>
      <c r="B140" s="182"/>
      <c r="C140" s="86">
        <v>195</v>
      </c>
      <c r="D140" s="58">
        <v>431</v>
      </c>
      <c r="E140" s="118"/>
      <c r="F140" s="118"/>
      <c r="G140" s="100"/>
    </row>
    <row r="141" spans="1:11" ht="13.5" thickBot="1" x14ac:dyDescent="0.35">
      <c r="A141" s="181"/>
      <c r="B141" s="182"/>
      <c r="C141" s="182"/>
      <c r="D141" s="58"/>
      <c r="E141" s="118"/>
      <c r="F141" s="118"/>
      <c r="G141" s="100"/>
    </row>
    <row r="142" spans="1:11" ht="13.5" thickBot="1" x14ac:dyDescent="0.35">
      <c r="A142" s="111" t="s">
        <v>183</v>
      </c>
      <c r="B142" s="112"/>
      <c r="C142" s="112"/>
      <c r="D142" s="112"/>
      <c r="E142" s="112"/>
      <c r="F142" s="112"/>
      <c r="G142" s="114"/>
    </row>
    <row r="143" spans="1:11" ht="13" x14ac:dyDescent="0.3">
      <c r="A143" s="92"/>
      <c r="B143" s="87"/>
      <c r="C143" s="87"/>
      <c r="D143" s="87"/>
      <c r="E143" s="118"/>
      <c r="F143" s="118"/>
      <c r="G143" s="100"/>
    </row>
    <row r="144" spans="1:11" ht="13" x14ac:dyDescent="0.3">
      <c r="A144" s="101" t="s">
        <v>184</v>
      </c>
      <c r="B144" s="148"/>
      <c r="C144" s="148" t="s">
        <v>11</v>
      </c>
      <c r="D144" s="148" t="s">
        <v>12</v>
      </c>
      <c r="E144" s="148"/>
      <c r="F144" s="148"/>
      <c r="G144" s="173"/>
    </row>
    <row r="145" spans="1:7" ht="13" x14ac:dyDescent="0.3">
      <c r="A145" s="92" t="s">
        <v>185</v>
      </c>
      <c r="B145" s="87"/>
      <c r="C145" s="133">
        <v>0.72</v>
      </c>
      <c r="D145" s="134">
        <v>0.72</v>
      </c>
      <c r="E145" s="118"/>
      <c r="F145" s="118"/>
      <c r="G145" s="100"/>
    </row>
    <row r="146" spans="1:7" ht="13" x14ac:dyDescent="0.3">
      <c r="A146" s="92" t="s">
        <v>186</v>
      </c>
      <c r="B146" s="87"/>
      <c r="C146" s="133">
        <v>0.77</v>
      </c>
      <c r="D146" s="134">
        <v>0.76</v>
      </c>
      <c r="E146" s="118"/>
      <c r="F146" s="118"/>
      <c r="G146" s="100"/>
    </row>
    <row r="147" spans="1:7" ht="13" x14ac:dyDescent="0.3">
      <c r="A147" s="92" t="s">
        <v>187</v>
      </c>
      <c r="B147" s="87"/>
      <c r="C147" s="133">
        <v>0.73</v>
      </c>
      <c r="D147" s="134">
        <v>0.71</v>
      </c>
      <c r="E147" s="118"/>
      <c r="F147" s="118"/>
      <c r="G147" s="100"/>
    </row>
    <row r="148" spans="1:7" x14ac:dyDescent="0.25">
      <c r="A148" s="92"/>
      <c r="B148" s="87"/>
      <c r="C148" s="87"/>
      <c r="D148" s="87"/>
      <c r="E148" s="87"/>
      <c r="F148" s="87"/>
      <c r="G148" s="100"/>
    </row>
    <row r="149" spans="1:7" ht="13" x14ac:dyDescent="0.3">
      <c r="A149" s="101" t="s">
        <v>188</v>
      </c>
      <c r="B149" s="183" t="s">
        <v>11</v>
      </c>
      <c r="C149" s="183"/>
      <c r="D149" s="183"/>
      <c r="E149" s="183" t="s">
        <v>12</v>
      </c>
      <c r="F149" s="183"/>
      <c r="G149" s="184"/>
    </row>
    <row r="150" spans="1:7" ht="15" x14ac:dyDescent="0.3">
      <c r="A150" s="92"/>
      <c r="B150" s="118" t="s">
        <v>89</v>
      </c>
      <c r="C150" s="118" t="s">
        <v>90</v>
      </c>
      <c r="D150" s="64" t="s">
        <v>16</v>
      </c>
      <c r="E150" s="118" t="s">
        <v>89</v>
      </c>
      <c r="F150" s="118" t="s">
        <v>90</v>
      </c>
      <c r="G150" s="65" t="s">
        <v>189</v>
      </c>
    </row>
    <row r="151" spans="1:7" x14ac:dyDescent="0.25">
      <c r="A151" s="122" t="s">
        <v>190</v>
      </c>
      <c r="B151" s="130">
        <v>0.151</v>
      </c>
      <c r="C151" s="130">
        <v>0.14799999999999999</v>
      </c>
      <c r="D151" s="130">
        <v>0.15</v>
      </c>
      <c r="E151" s="82">
        <v>0.16</v>
      </c>
      <c r="F151" s="82">
        <v>0.13800000000000001</v>
      </c>
      <c r="G151" s="81">
        <v>0.152</v>
      </c>
    </row>
    <row r="152" spans="1:7" x14ac:dyDescent="0.25">
      <c r="A152" s="122" t="s">
        <v>191</v>
      </c>
      <c r="B152" s="130">
        <v>7.3999999999999996E-2</v>
      </c>
      <c r="C152" s="130">
        <v>9.7000000000000003E-2</v>
      </c>
      <c r="D152" s="130">
        <v>8.2000000000000003E-2</v>
      </c>
      <c r="E152" s="82">
        <v>6.7000000000000004E-2</v>
      </c>
      <c r="F152" s="82">
        <v>7.4999999999999997E-2</v>
      </c>
      <c r="G152" s="81">
        <v>7.0000000000000007E-2</v>
      </c>
    </row>
    <row r="153" spans="1:7" ht="13" x14ac:dyDescent="0.3">
      <c r="A153" s="95" t="s">
        <v>16</v>
      </c>
      <c r="B153" s="145">
        <v>0.22500000000000001</v>
      </c>
      <c r="C153" s="145">
        <v>0.245</v>
      </c>
      <c r="D153" s="145">
        <v>0.23200000000000001</v>
      </c>
      <c r="E153" s="185">
        <v>0.22700000000000001</v>
      </c>
      <c r="F153" s="185">
        <v>0.214</v>
      </c>
      <c r="G153" s="186">
        <v>0.222</v>
      </c>
    </row>
    <row r="154" spans="1:7" x14ac:dyDescent="0.25">
      <c r="A154" s="92"/>
      <c r="B154" s="87"/>
      <c r="C154" s="87"/>
      <c r="D154" s="87"/>
      <c r="E154" s="87"/>
      <c r="F154" s="87"/>
      <c r="G154" s="100"/>
    </row>
    <row r="155" spans="1:7" ht="13" x14ac:dyDescent="0.3">
      <c r="A155" s="101" t="s">
        <v>192</v>
      </c>
      <c r="B155" s="148"/>
      <c r="C155" s="148"/>
      <c r="D155" s="148" t="s">
        <v>11</v>
      </c>
      <c r="E155" s="148" t="s">
        <v>12</v>
      </c>
      <c r="F155" s="148"/>
      <c r="G155" s="173"/>
    </row>
    <row r="156" spans="1:7" x14ac:dyDescent="0.25">
      <c r="A156" s="92" t="s">
        <v>193</v>
      </c>
      <c r="B156" s="87"/>
      <c r="C156" s="87"/>
      <c r="D156" s="87">
        <v>344</v>
      </c>
      <c r="E156" s="71">
        <v>403</v>
      </c>
      <c r="F156" s="71"/>
      <c r="G156" s="100"/>
    </row>
    <row r="157" spans="1:7" ht="13" x14ac:dyDescent="0.3">
      <c r="A157" s="187" t="s">
        <v>194</v>
      </c>
      <c r="B157" s="124"/>
      <c r="C157" s="124"/>
      <c r="D157" s="124">
        <v>2</v>
      </c>
      <c r="E157" s="71">
        <v>2</v>
      </c>
      <c r="F157" s="71"/>
      <c r="G157" s="100"/>
    </row>
    <row r="158" spans="1:7" ht="13" hidden="1" x14ac:dyDescent="0.3">
      <c r="A158" s="188" t="s">
        <v>195</v>
      </c>
      <c r="B158" s="189"/>
      <c r="C158" s="189"/>
      <c r="D158" s="190" t="s">
        <v>11</v>
      </c>
      <c r="E158" s="190" t="s">
        <v>12</v>
      </c>
      <c r="F158" s="87"/>
      <c r="G158" s="100"/>
    </row>
    <row r="159" spans="1:7" hidden="1" x14ac:dyDescent="0.25">
      <c r="A159" s="92" t="s">
        <v>196</v>
      </c>
      <c r="B159" s="87"/>
      <c r="C159" s="87"/>
      <c r="D159" s="87">
        <v>17</v>
      </c>
      <c r="E159" s="115">
        <v>20</v>
      </c>
      <c r="F159" s="87"/>
      <c r="G159" s="100"/>
    </row>
    <row r="160" spans="1:7" hidden="1" x14ac:dyDescent="0.25">
      <c r="A160" s="92" t="s">
        <v>197</v>
      </c>
      <c r="B160" s="87"/>
      <c r="C160" s="87"/>
      <c r="D160" s="87"/>
      <c r="E160" s="115">
        <v>14</v>
      </c>
      <c r="F160" s="115"/>
      <c r="G160" s="100"/>
    </row>
    <row r="161" spans="1:7" ht="13" x14ac:dyDescent="0.3">
      <c r="A161" s="191"/>
      <c r="B161" s="192"/>
      <c r="C161" s="192"/>
      <c r="D161" s="192"/>
      <c r="E161" s="87"/>
      <c r="F161" s="87"/>
      <c r="G161" s="100"/>
    </row>
    <row r="162" spans="1:7" ht="13" x14ac:dyDescent="0.3">
      <c r="A162" s="172" t="s">
        <v>198</v>
      </c>
      <c r="B162" s="193"/>
      <c r="C162" s="193"/>
      <c r="D162" s="148"/>
      <c r="E162" s="149"/>
      <c r="F162" s="148"/>
      <c r="G162" s="173"/>
    </row>
    <row r="163" spans="1:7" x14ac:dyDescent="0.25">
      <c r="A163" s="122" t="s">
        <v>199</v>
      </c>
      <c r="B163" s="123"/>
      <c r="C163" s="87"/>
      <c r="D163" s="87"/>
      <c r="E163" s="87"/>
      <c r="F163" s="87"/>
      <c r="G163" s="100"/>
    </row>
    <row r="164" spans="1:7" x14ac:dyDescent="0.25">
      <c r="A164" s="63" t="s">
        <v>200</v>
      </c>
      <c r="B164" s="71"/>
      <c r="C164" s="87"/>
      <c r="D164" s="87"/>
      <c r="E164" s="87"/>
      <c r="F164" s="87"/>
      <c r="G164" s="100"/>
    </row>
    <row r="165" spans="1:7" x14ac:dyDescent="0.25">
      <c r="A165" s="63" t="s">
        <v>201</v>
      </c>
      <c r="B165" s="71"/>
      <c r="C165" s="87"/>
      <c r="D165" s="87"/>
      <c r="E165" s="87"/>
      <c r="F165" s="87"/>
      <c r="G165" s="100"/>
    </row>
    <row r="166" spans="1:7" x14ac:dyDescent="0.25">
      <c r="A166" s="63" t="s">
        <v>202</v>
      </c>
      <c r="B166" s="71"/>
      <c r="C166" s="87"/>
      <c r="D166" s="87"/>
      <c r="E166" s="87"/>
      <c r="F166" s="87"/>
      <c r="G166" s="100"/>
    </row>
    <row r="167" spans="1:7" x14ac:dyDescent="0.25">
      <c r="A167" s="63" t="s">
        <v>203</v>
      </c>
      <c r="B167" s="71"/>
      <c r="C167" s="87"/>
      <c r="D167" s="87"/>
      <c r="E167" s="87"/>
      <c r="F167" s="87"/>
      <c r="G167" s="100"/>
    </row>
    <row r="168" spans="1:7" x14ac:dyDescent="0.25">
      <c r="A168" s="63" t="s">
        <v>204</v>
      </c>
      <c r="B168" s="71"/>
      <c r="C168" s="87"/>
      <c r="D168" s="87"/>
      <c r="E168" s="87"/>
      <c r="F168" s="87"/>
      <c r="G168" s="100"/>
    </row>
    <row r="169" spans="1:7" x14ac:dyDescent="0.25">
      <c r="A169" s="63" t="s">
        <v>205</v>
      </c>
      <c r="B169" s="71"/>
      <c r="C169" s="87"/>
      <c r="D169" s="87"/>
      <c r="E169" s="87"/>
      <c r="F169" s="87"/>
      <c r="G169" s="100"/>
    </row>
    <row r="170" spans="1:7" x14ac:dyDescent="0.25">
      <c r="A170" s="63" t="s">
        <v>206</v>
      </c>
      <c r="B170" s="71"/>
      <c r="C170" s="87"/>
      <c r="D170" s="87"/>
      <c r="E170" s="87"/>
      <c r="F170" s="87"/>
      <c r="G170" s="100"/>
    </row>
    <row r="171" spans="1:7" x14ac:dyDescent="0.25">
      <c r="A171" s="63" t="s">
        <v>207</v>
      </c>
      <c r="B171" s="71"/>
      <c r="C171" s="87"/>
      <c r="D171" s="87"/>
      <c r="E171" s="87"/>
      <c r="F171" s="87"/>
      <c r="G171" s="100"/>
    </row>
    <row r="172" spans="1:7" x14ac:dyDescent="0.25">
      <c r="A172" s="63" t="s">
        <v>208</v>
      </c>
      <c r="B172" s="71"/>
      <c r="C172" s="87"/>
      <c r="D172" s="87"/>
      <c r="E172" s="87"/>
      <c r="F172" s="87"/>
      <c r="G172" s="100"/>
    </row>
    <row r="173" spans="1:7" x14ac:dyDescent="0.25">
      <c r="A173" s="63" t="s">
        <v>209</v>
      </c>
      <c r="B173" s="71"/>
      <c r="C173" s="87"/>
      <c r="D173" s="87"/>
      <c r="E173" s="87"/>
      <c r="F173" s="87"/>
      <c r="G173" s="100"/>
    </row>
    <row r="174" spans="1:7" ht="13" x14ac:dyDescent="0.3">
      <c r="A174" s="66" t="s">
        <v>210</v>
      </c>
      <c r="B174" s="64"/>
      <c r="C174" s="87"/>
      <c r="D174" s="87"/>
      <c r="E174" s="87"/>
      <c r="F174" s="87"/>
      <c r="G174" s="100"/>
    </row>
    <row r="175" spans="1:7" x14ac:dyDescent="0.25">
      <c r="A175" s="63" t="s">
        <v>211</v>
      </c>
      <c r="B175" s="71"/>
      <c r="C175" s="87"/>
      <c r="D175" s="87"/>
      <c r="E175" s="87"/>
      <c r="F175" s="87"/>
      <c r="G175" s="100"/>
    </row>
    <row r="176" spans="1:7" x14ac:dyDescent="0.25">
      <c r="A176" s="63" t="s">
        <v>212</v>
      </c>
      <c r="B176" s="71"/>
      <c r="C176" s="87"/>
      <c r="D176" s="87"/>
      <c r="E176" s="87"/>
      <c r="F176" s="87"/>
      <c r="G176" s="100"/>
    </row>
    <row r="177" spans="1:7" x14ac:dyDescent="0.25">
      <c r="A177" s="63" t="s">
        <v>213</v>
      </c>
      <c r="B177" s="71"/>
      <c r="C177" s="87"/>
      <c r="D177" s="87"/>
      <c r="E177" s="87"/>
      <c r="F177" s="87"/>
      <c r="G177" s="100"/>
    </row>
    <row r="178" spans="1:7" x14ac:dyDescent="0.25">
      <c r="A178" s="122" t="s">
        <v>214</v>
      </c>
      <c r="B178" s="123"/>
      <c r="C178" s="87"/>
      <c r="D178" s="87"/>
      <c r="E178" s="87"/>
      <c r="F178" s="87"/>
      <c r="G178" s="100"/>
    </row>
    <row r="179" spans="1:7" ht="13" x14ac:dyDescent="0.3">
      <c r="A179" s="66" t="s">
        <v>215</v>
      </c>
      <c r="B179" s="64"/>
      <c r="C179" s="87"/>
      <c r="D179" s="87"/>
      <c r="E179" s="87"/>
      <c r="F179" s="87"/>
      <c r="G179" s="100"/>
    </row>
    <row r="180" spans="1:7" x14ac:dyDescent="0.25">
      <c r="A180" s="63" t="s">
        <v>216</v>
      </c>
      <c r="B180" s="71"/>
      <c r="C180" s="87"/>
      <c r="D180" s="87"/>
      <c r="E180" s="87"/>
      <c r="F180" s="87"/>
      <c r="G180" s="100"/>
    </row>
    <row r="181" spans="1:7" x14ac:dyDescent="0.25">
      <c r="A181" s="92" t="s">
        <v>217</v>
      </c>
      <c r="B181" s="87"/>
      <c r="C181" s="87"/>
      <c r="D181" s="87"/>
      <c r="E181" s="87"/>
      <c r="F181" s="87"/>
      <c r="G181" s="100"/>
    </row>
    <row r="182" spans="1:7" x14ac:dyDescent="0.25">
      <c r="A182" s="63" t="s">
        <v>218</v>
      </c>
      <c r="B182" s="71"/>
      <c r="C182" s="87"/>
      <c r="D182" s="87"/>
      <c r="E182" s="87"/>
      <c r="F182" s="87"/>
      <c r="G182" s="100"/>
    </row>
    <row r="183" spans="1:7" x14ac:dyDescent="0.25">
      <c r="A183" s="122" t="s">
        <v>219</v>
      </c>
      <c r="B183" s="123"/>
      <c r="C183" s="87"/>
      <c r="D183" s="87"/>
      <c r="E183" s="87"/>
      <c r="F183" s="87"/>
      <c r="G183" s="100"/>
    </row>
    <row r="184" spans="1:7" x14ac:dyDescent="0.25">
      <c r="A184" s="122" t="s">
        <v>220</v>
      </c>
      <c r="B184" s="123"/>
      <c r="C184" s="87"/>
      <c r="D184" s="87"/>
      <c r="E184" s="87"/>
      <c r="F184" s="87"/>
      <c r="G184" s="100"/>
    </row>
    <row r="185" spans="1:7" x14ac:dyDescent="0.25">
      <c r="A185" s="63" t="s">
        <v>221</v>
      </c>
      <c r="B185" s="71"/>
      <c r="C185" s="87"/>
      <c r="D185" s="87"/>
      <c r="E185" s="87"/>
      <c r="F185" s="87"/>
      <c r="G185" s="100"/>
    </row>
    <row r="186" spans="1:7" ht="13" x14ac:dyDescent="0.3">
      <c r="A186" s="66" t="s">
        <v>222</v>
      </c>
      <c r="B186" s="64"/>
      <c r="C186" s="87"/>
      <c r="D186" s="87"/>
      <c r="E186" s="87"/>
      <c r="F186" s="87"/>
      <c r="G186" s="100"/>
    </row>
    <row r="187" spans="1:7" x14ac:dyDescent="0.25">
      <c r="A187" s="122" t="s">
        <v>223</v>
      </c>
      <c r="B187" s="123"/>
      <c r="C187" s="87"/>
      <c r="D187" s="87"/>
      <c r="E187" s="87"/>
      <c r="F187" s="87"/>
      <c r="G187" s="100"/>
    </row>
    <row r="188" spans="1:7" x14ac:dyDescent="0.25">
      <c r="A188" s="63" t="s">
        <v>224</v>
      </c>
      <c r="B188" s="71"/>
      <c r="C188" s="87"/>
      <c r="D188" s="87"/>
      <c r="E188" s="87"/>
      <c r="F188" s="87"/>
      <c r="G188" s="100"/>
    </row>
    <row r="189" spans="1:7" x14ac:dyDescent="0.25">
      <c r="A189" s="122" t="s">
        <v>225</v>
      </c>
      <c r="B189" s="123"/>
      <c r="C189" s="87"/>
      <c r="D189" s="87"/>
      <c r="E189" s="87"/>
      <c r="F189" s="87"/>
      <c r="G189" s="100"/>
    </row>
    <row r="190" spans="1:7" x14ac:dyDescent="0.25">
      <c r="A190" s="122" t="s">
        <v>226</v>
      </c>
      <c r="B190" s="123"/>
      <c r="C190" s="87"/>
      <c r="D190" s="87"/>
      <c r="E190" s="87"/>
      <c r="F190" s="87"/>
      <c r="G190" s="100"/>
    </row>
    <row r="191" spans="1:7" x14ac:dyDescent="0.25">
      <c r="A191" s="63" t="s">
        <v>227</v>
      </c>
      <c r="B191" s="71"/>
      <c r="C191" s="87"/>
      <c r="D191" s="87"/>
      <c r="E191" s="87"/>
      <c r="F191" s="87"/>
      <c r="G191" s="100"/>
    </row>
    <row r="192" spans="1:7" x14ac:dyDescent="0.25">
      <c r="A192" s="122" t="s">
        <v>228</v>
      </c>
      <c r="B192" s="123"/>
      <c r="C192" s="87"/>
      <c r="D192" s="87"/>
      <c r="E192" s="87"/>
      <c r="F192" s="87"/>
      <c r="G192" s="100"/>
    </row>
    <row r="193" spans="1:7" x14ac:dyDescent="0.25">
      <c r="A193" s="122" t="s">
        <v>229</v>
      </c>
      <c r="B193" s="123"/>
      <c r="C193" s="87"/>
      <c r="D193" s="87"/>
      <c r="E193" s="87"/>
      <c r="F193" s="87"/>
      <c r="G193" s="100"/>
    </row>
    <row r="194" spans="1:7" x14ac:dyDescent="0.25">
      <c r="A194" s="122" t="s">
        <v>230</v>
      </c>
      <c r="B194" s="123"/>
      <c r="C194" s="87"/>
      <c r="D194" s="87"/>
      <c r="E194" s="87"/>
      <c r="F194" s="87"/>
      <c r="G194" s="100"/>
    </row>
    <row r="195" spans="1:7" x14ac:dyDescent="0.25">
      <c r="A195" s="122" t="s">
        <v>231</v>
      </c>
      <c r="B195" s="123"/>
      <c r="C195" s="87"/>
      <c r="D195" s="87"/>
      <c r="E195" s="87"/>
      <c r="F195" s="87"/>
      <c r="G195" s="100"/>
    </row>
    <row r="196" spans="1:7" x14ac:dyDescent="0.25">
      <c r="A196" s="122" t="s">
        <v>232</v>
      </c>
      <c r="B196" s="123"/>
      <c r="C196" s="87"/>
      <c r="D196" s="87"/>
      <c r="E196" s="87"/>
      <c r="F196" s="87"/>
      <c r="G196" s="100"/>
    </row>
    <row r="197" spans="1:7" ht="13" x14ac:dyDescent="0.3">
      <c r="A197" s="66" t="s">
        <v>233</v>
      </c>
      <c r="B197" s="64"/>
      <c r="C197" s="87"/>
      <c r="D197" s="87"/>
      <c r="E197" s="87"/>
      <c r="F197" s="87"/>
      <c r="G197" s="100"/>
    </row>
    <row r="198" spans="1:7" x14ac:dyDescent="0.25">
      <c r="A198" s="63" t="s">
        <v>234</v>
      </c>
      <c r="B198" s="71"/>
      <c r="C198" s="87"/>
      <c r="D198" s="87"/>
      <c r="E198" s="87"/>
      <c r="F198" s="87"/>
      <c r="G198" s="100"/>
    </row>
    <row r="199" spans="1:7" x14ac:dyDescent="0.25">
      <c r="A199" s="63" t="s">
        <v>235</v>
      </c>
      <c r="B199" s="71"/>
      <c r="C199" s="87"/>
      <c r="D199" s="87"/>
      <c r="E199" s="87"/>
      <c r="F199" s="87"/>
      <c r="G199" s="100"/>
    </row>
    <row r="200" spans="1:7" x14ac:dyDescent="0.25">
      <c r="A200" s="63" t="s">
        <v>236</v>
      </c>
      <c r="B200" s="71"/>
      <c r="C200" s="87"/>
      <c r="D200" s="87"/>
      <c r="E200" s="87"/>
      <c r="F200" s="87"/>
      <c r="G200" s="100"/>
    </row>
    <row r="201" spans="1:7" x14ac:dyDescent="0.25">
      <c r="A201" s="63" t="s">
        <v>237</v>
      </c>
      <c r="B201" s="71"/>
      <c r="C201" s="87"/>
      <c r="D201" s="87"/>
      <c r="E201" s="87"/>
      <c r="F201" s="87"/>
      <c r="G201" s="100"/>
    </row>
    <row r="202" spans="1:7" x14ac:dyDescent="0.25">
      <c r="A202" s="63" t="s">
        <v>238</v>
      </c>
      <c r="B202" s="71"/>
      <c r="C202" s="87"/>
      <c r="D202" s="87"/>
      <c r="E202" s="87"/>
      <c r="F202" s="87"/>
      <c r="G202" s="100"/>
    </row>
    <row r="203" spans="1:7" x14ac:dyDescent="0.25">
      <c r="A203" s="63" t="s">
        <v>239</v>
      </c>
      <c r="B203" s="71"/>
      <c r="C203" s="87"/>
      <c r="D203" s="87"/>
      <c r="E203" s="87"/>
      <c r="F203" s="87"/>
      <c r="G203" s="100"/>
    </row>
    <row r="204" spans="1:7" x14ac:dyDescent="0.25">
      <c r="A204" s="63" t="s">
        <v>240</v>
      </c>
      <c r="B204" s="71"/>
      <c r="C204" s="87"/>
      <c r="D204" s="87"/>
      <c r="E204" s="87"/>
      <c r="F204" s="87"/>
      <c r="G204" s="100"/>
    </row>
    <row r="205" spans="1:7" x14ac:dyDescent="0.25">
      <c r="A205" s="63" t="s">
        <v>241</v>
      </c>
      <c r="B205" s="71"/>
      <c r="C205" s="87"/>
      <c r="D205" s="87"/>
      <c r="E205" s="87"/>
      <c r="F205" s="87"/>
      <c r="G205" s="100"/>
    </row>
    <row r="206" spans="1:7" ht="13" x14ac:dyDescent="0.3">
      <c r="A206" s="66" t="s">
        <v>242</v>
      </c>
      <c r="B206" s="64"/>
      <c r="C206" s="87"/>
      <c r="D206" s="87"/>
      <c r="E206" s="87"/>
      <c r="F206" s="87"/>
      <c r="G206" s="100"/>
    </row>
    <row r="207" spans="1:7" x14ac:dyDescent="0.25">
      <c r="A207" s="122" t="s">
        <v>243</v>
      </c>
      <c r="B207" s="123"/>
      <c r="C207" s="87"/>
      <c r="D207" s="87"/>
      <c r="E207" s="87"/>
      <c r="F207" s="87"/>
      <c r="G207" s="100"/>
    </row>
    <row r="208" spans="1:7" x14ac:dyDescent="0.25">
      <c r="A208" s="122" t="s">
        <v>244</v>
      </c>
      <c r="B208" s="123"/>
      <c r="C208" s="87"/>
      <c r="D208" s="87"/>
      <c r="E208" s="87"/>
      <c r="F208" s="87"/>
      <c r="G208" s="100"/>
    </row>
    <row r="209" spans="1:7" x14ac:dyDescent="0.25">
      <c r="A209" s="122" t="s">
        <v>245</v>
      </c>
      <c r="B209" s="123"/>
      <c r="C209" s="87"/>
      <c r="D209" s="87"/>
      <c r="E209" s="87"/>
      <c r="F209" s="87"/>
      <c r="G209" s="100"/>
    </row>
    <row r="210" spans="1:7" x14ac:dyDescent="0.25">
      <c r="A210" s="122" t="s">
        <v>246</v>
      </c>
      <c r="B210" s="123"/>
      <c r="C210" s="87"/>
      <c r="D210" s="87"/>
      <c r="E210" s="87"/>
      <c r="F210" s="87"/>
      <c r="G210" s="100"/>
    </row>
    <row r="211" spans="1:7" x14ac:dyDescent="0.25">
      <c r="A211" s="122" t="s">
        <v>247</v>
      </c>
      <c r="B211" s="123"/>
      <c r="C211" s="87"/>
      <c r="D211" s="87"/>
      <c r="E211" s="87"/>
      <c r="F211" s="87"/>
      <c r="G211" s="100"/>
    </row>
    <row r="212" spans="1:7" ht="13" x14ac:dyDescent="0.3">
      <c r="A212" s="89" t="s">
        <v>248</v>
      </c>
      <c r="B212" s="137"/>
      <c r="C212" s="87"/>
      <c r="D212" s="87"/>
      <c r="E212" s="87"/>
      <c r="F212" s="87"/>
      <c r="G212" s="100"/>
    </row>
    <row r="213" spans="1:7" x14ac:dyDescent="0.25">
      <c r="A213" s="122" t="s">
        <v>249</v>
      </c>
      <c r="B213" s="123"/>
      <c r="C213" s="87"/>
      <c r="D213" s="87"/>
      <c r="E213" s="87"/>
      <c r="F213" s="87"/>
      <c r="G213" s="100"/>
    </row>
    <row r="214" spans="1:7" x14ac:dyDescent="0.25">
      <c r="A214" s="122" t="s">
        <v>250</v>
      </c>
      <c r="B214" s="123"/>
      <c r="C214" s="194"/>
      <c r="D214" s="194"/>
      <c r="E214" s="87"/>
      <c r="F214" s="87"/>
      <c r="G214" s="100"/>
    </row>
    <row r="215" spans="1:7" x14ac:dyDescent="0.25">
      <c r="A215" s="122" t="s">
        <v>251</v>
      </c>
      <c r="B215" s="123"/>
      <c r="C215" s="194"/>
      <c r="D215" s="194"/>
      <c r="E215" s="87"/>
      <c r="F215" s="87"/>
      <c r="G215" s="100"/>
    </row>
    <row r="216" spans="1:7" x14ac:dyDescent="0.25">
      <c r="A216" s="122" t="s">
        <v>252</v>
      </c>
      <c r="B216" s="123"/>
      <c r="C216" s="87"/>
      <c r="D216" s="87"/>
      <c r="E216" s="87"/>
      <c r="F216" s="87"/>
      <c r="G216" s="100"/>
    </row>
    <row r="217" spans="1:7" ht="13" thickBot="1" x14ac:dyDescent="0.3">
      <c r="A217" s="122"/>
      <c r="B217" s="123"/>
      <c r="C217" s="87"/>
      <c r="D217" s="87"/>
      <c r="E217" s="87"/>
      <c r="F217" s="87"/>
      <c r="G217" s="100"/>
    </row>
    <row r="218" spans="1:7" ht="13.5" thickBot="1" x14ac:dyDescent="0.35">
      <c r="A218" s="60" t="s">
        <v>253</v>
      </c>
      <c r="B218" s="176"/>
      <c r="C218" s="112" t="s">
        <v>11</v>
      </c>
      <c r="D218" s="112" t="s">
        <v>12</v>
      </c>
      <c r="E218" s="113"/>
      <c r="F218" s="112"/>
      <c r="G218" s="114"/>
    </row>
    <row r="219" spans="1:7" x14ac:dyDescent="0.25">
      <c r="A219" s="92" t="s">
        <v>92</v>
      </c>
      <c r="B219" s="87"/>
      <c r="C219" s="87"/>
      <c r="D219" s="87"/>
      <c r="E219" s="87"/>
      <c r="F219" s="87"/>
      <c r="G219" s="100"/>
    </row>
    <row r="220" spans="1:7" x14ac:dyDescent="0.25">
      <c r="A220" s="181" t="s">
        <v>254</v>
      </c>
      <c r="B220" s="182"/>
      <c r="C220" s="134">
        <v>0.22500000000000001</v>
      </c>
      <c r="D220" s="134">
        <v>0.26</v>
      </c>
      <c r="E220" s="87"/>
      <c r="F220" s="133"/>
      <c r="G220" s="75"/>
    </row>
    <row r="221" spans="1:7" x14ac:dyDescent="0.25">
      <c r="A221" s="181" t="s">
        <v>255</v>
      </c>
      <c r="B221" s="182"/>
      <c r="C221" s="134">
        <v>0.65</v>
      </c>
      <c r="D221" s="134">
        <v>0.89</v>
      </c>
      <c r="E221" s="87"/>
      <c r="F221" s="133"/>
      <c r="G221" s="75"/>
    </row>
    <row r="222" spans="1:7" x14ac:dyDescent="0.25">
      <c r="A222" s="92" t="s">
        <v>15</v>
      </c>
      <c r="B222" s="87"/>
      <c r="C222" s="134"/>
      <c r="D222" s="134"/>
      <c r="E222" s="87"/>
      <c r="F222" s="133"/>
      <c r="G222" s="75"/>
    </row>
    <row r="223" spans="1:7" x14ac:dyDescent="0.25">
      <c r="A223" s="181" t="s">
        <v>256</v>
      </c>
      <c r="B223" s="182"/>
      <c r="C223" s="134">
        <v>7.0999999999999994E-2</v>
      </c>
      <c r="D223" s="134">
        <v>0.15</v>
      </c>
      <c r="E223" s="87"/>
      <c r="F223" s="133"/>
      <c r="G223" s="75"/>
    </row>
    <row r="224" spans="1:7" x14ac:dyDescent="0.25">
      <c r="A224" s="181" t="s">
        <v>255</v>
      </c>
      <c r="B224" s="182"/>
      <c r="C224" s="134">
        <v>0.55600000000000005</v>
      </c>
      <c r="D224" s="134">
        <v>0.64</v>
      </c>
      <c r="E224" s="87"/>
      <c r="F224" s="133"/>
      <c r="G224" s="75"/>
    </row>
    <row r="225" spans="1:7" ht="13" thickBot="1" x14ac:dyDescent="0.3">
      <c r="A225" s="181"/>
      <c r="B225" s="182"/>
      <c r="C225" s="182"/>
      <c r="D225" s="195"/>
      <c r="E225" s="87"/>
      <c r="F225" s="133"/>
      <c r="G225" s="75"/>
    </row>
    <row r="226" spans="1:7" ht="13.5" thickBot="1" x14ac:dyDescent="0.35">
      <c r="A226" s="196" t="s">
        <v>257</v>
      </c>
      <c r="B226" s="112"/>
      <c r="C226" s="112" t="s">
        <v>11</v>
      </c>
      <c r="D226" s="112" t="s">
        <v>12</v>
      </c>
      <c r="E226" s="113"/>
      <c r="F226" s="112"/>
      <c r="G226" s="114"/>
    </row>
    <row r="227" spans="1:7" x14ac:dyDescent="0.25">
      <c r="A227" s="197" t="s">
        <v>258</v>
      </c>
      <c r="B227" s="198"/>
      <c r="C227" s="133">
        <v>0.99</v>
      </c>
      <c r="D227" s="133">
        <v>0.99</v>
      </c>
      <c r="E227" s="87"/>
      <c r="F227" s="133"/>
      <c r="G227" s="100"/>
    </row>
    <row r="228" spans="1:7" ht="13" thickBot="1" x14ac:dyDescent="0.3">
      <c r="A228" s="83"/>
      <c r="B228" s="84"/>
      <c r="C228" s="84"/>
      <c r="D228" s="84"/>
      <c r="E228" s="84"/>
      <c r="F228" s="84"/>
      <c r="G228" s="85"/>
    </row>
    <row r="229" spans="1:7" ht="13" x14ac:dyDescent="0.3">
      <c r="A229" s="199" t="s">
        <v>259</v>
      </c>
      <c r="B229" s="86"/>
      <c r="C229" s="86"/>
      <c r="D229" s="86"/>
      <c r="E229" s="86"/>
      <c r="F229" s="86"/>
      <c r="G229" s="86"/>
    </row>
    <row r="230" spans="1:7" x14ac:dyDescent="0.25">
      <c r="A230" s="86"/>
      <c r="B230" s="86"/>
      <c r="C230" s="86"/>
      <c r="D230" s="86"/>
      <c r="E230" s="86"/>
      <c r="F230" s="86"/>
      <c r="G230" s="86"/>
    </row>
    <row r="231" spans="1:7" x14ac:dyDescent="0.25">
      <c r="A231" s="86" t="s">
        <v>260</v>
      </c>
      <c r="B231" s="86"/>
      <c r="C231" s="86"/>
      <c r="D231" s="86"/>
      <c r="E231" s="86"/>
      <c r="F231" s="86"/>
      <c r="G231" s="86"/>
    </row>
    <row r="232" spans="1:7" ht="15" customHeight="1" x14ac:dyDescent="0.25">
      <c r="A232" s="200" t="s">
        <v>261</v>
      </c>
      <c r="B232" s="200"/>
      <c r="C232" s="200"/>
      <c r="D232" s="200"/>
      <c r="E232" s="200"/>
      <c r="F232" s="200"/>
      <c r="G232" s="200"/>
    </row>
    <row r="233" spans="1:7" ht="15" customHeight="1" x14ac:dyDescent="0.25">
      <c r="A233" s="200" t="s">
        <v>262</v>
      </c>
      <c r="B233" s="200"/>
      <c r="C233" s="200"/>
      <c r="D233" s="200"/>
      <c r="E233" s="200"/>
      <c r="F233" s="200"/>
      <c r="G233" s="200"/>
    </row>
    <row r="234" spans="1:7" ht="62.15" customHeight="1" x14ac:dyDescent="0.25">
      <c r="A234" s="200" t="s">
        <v>263</v>
      </c>
      <c r="B234" s="200"/>
      <c r="C234" s="200"/>
      <c r="D234" s="200"/>
      <c r="E234" s="200"/>
      <c r="F234" s="200"/>
      <c r="G234" s="200"/>
    </row>
    <row r="235" spans="1:7" ht="54.9" customHeight="1" x14ac:dyDescent="0.25">
      <c r="A235" s="200" t="s">
        <v>264</v>
      </c>
      <c r="B235" s="200"/>
      <c r="C235" s="200"/>
      <c r="D235" s="200"/>
      <c r="E235" s="200"/>
      <c r="F235" s="200"/>
      <c r="G235" s="200"/>
    </row>
    <row r="236" spans="1:7" ht="39.9" customHeight="1" x14ac:dyDescent="0.25">
      <c r="A236" s="200" t="s">
        <v>265</v>
      </c>
      <c r="B236" s="200"/>
      <c r="C236" s="200"/>
      <c r="D236" s="200"/>
      <c r="E236" s="200"/>
      <c r="F236" s="200"/>
      <c r="G236" s="200"/>
    </row>
    <row r="237" spans="1:7" ht="28.5" customHeight="1" x14ac:dyDescent="0.25">
      <c r="A237" s="200" t="s">
        <v>266</v>
      </c>
      <c r="B237" s="200"/>
      <c r="C237" s="200"/>
      <c r="D237" s="200"/>
      <c r="E237" s="200"/>
      <c r="F237" s="200"/>
      <c r="G237" s="200"/>
    </row>
    <row r="238" spans="1:7" ht="28.5" customHeight="1" x14ac:dyDescent="0.25">
      <c r="A238" s="200" t="s">
        <v>267</v>
      </c>
      <c r="B238" s="200"/>
      <c r="C238" s="200"/>
      <c r="D238" s="200"/>
      <c r="E238" s="200"/>
      <c r="F238" s="200"/>
      <c r="G238" s="200"/>
    </row>
    <row r="239" spans="1:7" ht="26.4" customHeight="1" x14ac:dyDescent="0.25">
      <c r="A239" s="200" t="s">
        <v>268</v>
      </c>
      <c r="B239" s="200"/>
      <c r="C239" s="200"/>
      <c r="D239" s="200"/>
      <c r="E239" s="200"/>
      <c r="F239" s="200"/>
      <c r="G239" s="200"/>
    </row>
    <row r="240" spans="1:7" ht="32.15" customHeight="1" x14ac:dyDescent="0.25">
      <c r="A240" s="200" t="s">
        <v>269</v>
      </c>
      <c r="B240" s="200"/>
      <c r="C240" s="200"/>
      <c r="D240" s="200"/>
      <c r="E240" s="200"/>
      <c r="F240" s="200"/>
      <c r="G240" s="200"/>
    </row>
    <row r="241" spans="1:7" ht="13" x14ac:dyDescent="0.25">
      <c r="A241" s="201" t="s">
        <v>40</v>
      </c>
      <c r="B241" s="171"/>
      <c r="C241" s="171"/>
      <c r="D241" s="171"/>
      <c r="E241" s="171"/>
      <c r="F241" s="171"/>
      <c r="G241" s="171"/>
    </row>
    <row r="242" spans="1:7" ht="13" x14ac:dyDescent="0.25">
      <c r="A242" s="201" t="s">
        <v>270</v>
      </c>
      <c r="B242" s="171"/>
      <c r="C242" s="171"/>
      <c r="D242" s="171"/>
      <c r="E242" s="171"/>
      <c r="F242" s="171"/>
      <c r="G242" s="171"/>
    </row>
    <row r="243" spans="1:7" ht="30" customHeight="1" x14ac:dyDescent="0.25">
      <c r="A243" s="200" t="s">
        <v>271</v>
      </c>
      <c r="B243" s="200"/>
      <c r="C243" s="200"/>
      <c r="D243" s="200"/>
      <c r="E243" s="200"/>
      <c r="F243" s="200"/>
      <c r="G243" s="200"/>
    </row>
    <row r="244" spans="1:7" ht="18" customHeight="1" x14ac:dyDescent="0.25">
      <c r="A244" s="200" t="s">
        <v>272</v>
      </c>
      <c r="B244" s="200"/>
      <c r="C244" s="200"/>
      <c r="D244" s="200"/>
      <c r="E244" s="200"/>
      <c r="F244" s="200"/>
      <c r="G244" s="200"/>
    </row>
  </sheetData>
  <sheetProtection algorithmName="SHA-512" hashValue="fxz1YcxaJmjO3DkLe5f+W3yRtUjSi9cUeWLimMP63HyxkBXcFSmFA/yP7OAxKtUqoL/wHeAdtG409bw5DBL8BQ==" saltValue="d9wjg61LZsTd4MiZ+q7BXQ==" spinCount="100000" sheet="1" objects="1" scenarios="1"/>
  <mergeCells count="31">
    <mergeCell ref="A244:G244"/>
    <mergeCell ref="B149:D149"/>
    <mergeCell ref="E149:G149"/>
    <mergeCell ref="B103:D103"/>
    <mergeCell ref="E103:G103"/>
    <mergeCell ref="B107:D107"/>
    <mergeCell ref="E107:G107"/>
    <mergeCell ref="A239:G239"/>
    <mergeCell ref="A243:G243"/>
    <mergeCell ref="A240:G240"/>
    <mergeCell ref="A232:G232"/>
    <mergeCell ref="A234:G234"/>
    <mergeCell ref="A235:G235"/>
    <mergeCell ref="A236:G236"/>
    <mergeCell ref="A237:G237"/>
    <mergeCell ref="A238:G238"/>
    <mergeCell ref="A233:G233"/>
    <mergeCell ref="B5:D5"/>
    <mergeCell ref="B15:D15"/>
    <mergeCell ref="E5:G5"/>
    <mergeCell ref="E15:G15"/>
    <mergeCell ref="B25:D25"/>
    <mergeCell ref="E25:G25"/>
    <mergeCell ref="B36:D36"/>
    <mergeCell ref="E36:G36"/>
    <mergeCell ref="B98:D98"/>
    <mergeCell ref="E98:G98"/>
    <mergeCell ref="B43:D43"/>
    <mergeCell ref="E43:G43"/>
    <mergeCell ref="B55:D55"/>
    <mergeCell ref="E55:G55"/>
  </mergeCells>
  <hyperlinks>
    <hyperlink ref="G2" location="'Home page'!A1" display="Back to home page" xr:uid="{18ACC06A-10AE-4023-9006-0E4B15C38DEF}"/>
  </hyperlinks>
  <pageMargins left="0.25" right="0.25" top="0.75" bottom="0.75" header="0.3" footer="0.3"/>
  <pageSetup paperSize="9" scale="7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D283C-F33D-4CB0-B5BF-0286F17121AB}">
  <sheetPr>
    <pageSetUpPr fitToPage="1"/>
  </sheetPr>
  <dimension ref="A1:G65"/>
  <sheetViews>
    <sheetView topLeftCell="A49" workbookViewId="0">
      <selection activeCell="A2" sqref="A2:C65"/>
    </sheetView>
  </sheetViews>
  <sheetFormatPr defaultColWidth="8.6328125" defaultRowHeight="12.5" x14ac:dyDescent="0.25"/>
  <cols>
    <col min="1" max="1" width="69.453125" style="3" customWidth="1"/>
    <col min="2" max="2" width="42.54296875" style="3" customWidth="1"/>
    <col min="3" max="3" width="27.453125" style="4" customWidth="1"/>
    <col min="4" max="4" width="8.6328125" style="4" customWidth="1"/>
    <col min="5" max="7" width="8.90625" style="4" bestFit="1" customWidth="1"/>
    <col min="8" max="16384" width="8.6328125" style="4"/>
  </cols>
  <sheetData>
    <row r="1" spans="1:6" ht="104.15" customHeight="1" thickBot="1" x14ac:dyDescent="0.35">
      <c r="A1" s="12"/>
      <c r="B1" s="13" t="s">
        <v>9</v>
      </c>
      <c r="C1" s="14" t="s">
        <v>9</v>
      </c>
    </row>
    <row r="2" spans="1:6" ht="16.5" customHeight="1" thickBot="1" x14ac:dyDescent="0.35">
      <c r="A2" s="202"/>
      <c r="B2" s="203"/>
      <c r="C2" s="91" t="s">
        <v>7</v>
      </c>
    </row>
    <row r="3" spans="1:6" ht="15.5" thickBot="1" x14ac:dyDescent="0.35">
      <c r="A3" s="204" t="s">
        <v>273</v>
      </c>
      <c r="B3" s="205" t="s">
        <v>9</v>
      </c>
      <c r="C3" s="206"/>
    </row>
    <row r="4" spans="1:6" ht="13" x14ac:dyDescent="0.3">
      <c r="A4" s="89" t="s">
        <v>274</v>
      </c>
      <c r="B4" s="137" t="s">
        <v>11</v>
      </c>
      <c r="C4" s="65" t="s">
        <v>12</v>
      </c>
    </row>
    <row r="5" spans="1:6" x14ac:dyDescent="0.25">
      <c r="A5" s="122" t="s">
        <v>275</v>
      </c>
      <c r="B5" s="207">
        <v>5.7</v>
      </c>
      <c r="C5" s="208">
        <v>59.7</v>
      </c>
    </row>
    <row r="6" spans="1:6" ht="14.5" x14ac:dyDescent="0.25">
      <c r="A6" s="122" t="s">
        <v>276</v>
      </c>
      <c r="B6" s="207">
        <v>54</v>
      </c>
      <c r="C6" s="208">
        <v>73</v>
      </c>
      <c r="E6" s="15"/>
    </row>
    <row r="7" spans="1:6" ht="15" x14ac:dyDescent="0.3">
      <c r="A7" s="122" t="s">
        <v>277</v>
      </c>
      <c r="B7" s="207">
        <v>305</v>
      </c>
      <c r="C7" s="208">
        <v>342.3</v>
      </c>
      <c r="D7" s="16"/>
      <c r="E7" s="17"/>
      <c r="F7" s="18"/>
    </row>
    <row r="8" spans="1:6" ht="14.5" x14ac:dyDescent="0.25">
      <c r="A8" s="122" t="s">
        <v>278</v>
      </c>
      <c r="B8" s="209">
        <v>16491.8</v>
      </c>
      <c r="C8" s="210">
        <v>16404</v>
      </c>
    </row>
    <row r="9" spans="1:6" s="19" customFormat="1" ht="15" x14ac:dyDescent="0.3">
      <c r="A9" s="89" t="s">
        <v>279</v>
      </c>
      <c r="B9" s="211">
        <f>B5+B6+B8</f>
        <v>16551.5</v>
      </c>
      <c r="C9" s="212">
        <v>16536.7</v>
      </c>
      <c r="E9" s="20"/>
    </row>
    <row r="10" spans="1:6" x14ac:dyDescent="0.25">
      <c r="A10" s="122"/>
      <c r="B10" s="207"/>
      <c r="C10" s="213"/>
      <c r="F10" s="21"/>
    </row>
    <row r="11" spans="1:6" ht="13" x14ac:dyDescent="0.3">
      <c r="A11" s="89" t="s">
        <v>280</v>
      </c>
      <c r="B11" s="137" t="s">
        <v>11</v>
      </c>
      <c r="C11" s="65" t="s">
        <v>12</v>
      </c>
    </row>
    <row r="12" spans="1:6" ht="13" x14ac:dyDescent="0.3">
      <c r="A12" s="89" t="s">
        <v>281</v>
      </c>
      <c r="B12" s="199"/>
      <c r="C12" s="213"/>
    </row>
    <row r="13" spans="1:6" x14ac:dyDescent="0.25">
      <c r="A13" s="122" t="s">
        <v>282</v>
      </c>
      <c r="B13" s="207">
        <v>5.7</v>
      </c>
      <c r="C13" s="208">
        <v>7.9</v>
      </c>
    </row>
    <row r="14" spans="1:6" s="19" customFormat="1" ht="13" x14ac:dyDescent="0.3">
      <c r="A14" s="89" t="s">
        <v>16</v>
      </c>
      <c r="B14" s="199">
        <v>5.7</v>
      </c>
      <c r="C14" s="214">
        <v>59.7</v>
      </c>
    </row>
    <row r="15" spans="1:6" ht="13" x14ac:dyDescent="0.3">
      <c r="A15" s="122" t="s">
        <v>9</v>
      </c>
      <c r="B15" s="199"/>
      <c r="C15" s="215"/>
    </row>
    <row r="16" spans="1:6" ht="13" x14ac:dyDescent="0.3">
      <c r="A16" s="89" t="s">
        <v>283</v>
      </c>
      <c r="B16" s="199"/>
      <c r="C16" s="213"/>
    </row>
    <row r="17" spans="1:7" x14ac:dyDescent="0.25">
      <c r="A17" s="122" t="s">
        <v>284</v>
      </c>
      <c r="B17" s="207">
        <v>54</v>
      </c>
      <c r="C17" s="208">
        <v>73</v>
      </c>
    </row>
    <row r="18" spans="1:7" s="19" customFormat="1" ht="13" x14ac:dyDescent="0.3">
      <c r="A18" s="89" t="s">
        <v>16</v>
      </c>
      <c r="B18" s="199">
        <v>54</v>
      </c>
      <c r="C18" s="215">
        <v>73</v>
      </c>
    </row>
    <row r="19" spans="1:7" ht="13" x14ac:dyDescent="0.3">
      <c r="A19" s="89" t="s">
        <v>9</v>
      </c>
      <c r="B19" s="199"/>
      <c r="C19" s="215"/>
    </row>
    <row r="20" spans="1:7" ht="13" x14ac:dyDescent="0.3">
      <c r="A20" s="89" t="s">
        <v>285</v>
      </c>
      <c r="B20" s="199"/>
      <c r="C20" s="213"/>
    </row>
    <row r="21" spans="1:7" x14ac:dyDescent="0.25">
      <c r="A21" s="122" t="s">
        <v>286</v>
      </c>
      <c r="B21" s="216">
        <v>13903.2</v>
      </c>
      <c r="C21" s="217">
        <v>10007.200000000001</v>
      </c>
    </row>
    <row r="22" spans="1:7" ht="14.5" x14ac:dyDescent="0.25">
      <c r="A22" s="122" t="s">
        <v>287</v>
      </c>
      <c r="B22" s="207">
        <v>8.3000000000000007</v>
      </c>
      <c r="C22" s="217">
        <v>2054.5</v>
      </c>
    </row>
    <row r="23" spans="1:7" ht="14.5" x14ac:dyDescent="0.25">
      <c r="A23" s="122" t="s">
        <v>288</v>
      </c>
      <c r="B23" s="207">
        <v>11.5</v>
      </c>
      <c r="C23" s="208">
        <v>7.8</v>
      </c>
    </row>
    <row r="24" spans="1:7" ht="14.5" x14ac:dyDescent="0.25">
      <c r="A24" s="122" t="s">
        <v>289</v>
      </c>
      <c r="B24" s="207">
        <v>76.3</v>
      </c>
      <c r="C24" s="218" t="s">
        <v>46</v>
      </c>
    </row>
    <row r="25" spans="1:7" ht="14.5" x14ac:dyDescent="0.25">
      <c r="A25" s="122" t="s">
        <v>290</v>
      </c>
      <c r="B25" s="207">
        <v>344.5</v>
      </c>
      <c r="C25" s="208">
        <v>74.7</v>
      </c>
    </row>
    <row r="26" spans="1:7" x14ac:dyDescent="0.25">
      <c r="A26" s="122" t="s">
        <v>291</v>
      </c>
      <c r="B26" s="207">
        <v>659.3</v>
      </c>
      <c r="C26" s="210">
        <v>1246.4000000000001</v>
      </c>
    </row>
    <row r="27" spans="1:7" ht="14.5" x14ac:dyDescent="0.25">
      <c r="A27" s="122" t="s">
        <v>292</v>
      </c>
      <c r="B27" s="209">
        <v>1184.9000000000001</v>
      </c>
      <c r="C27" s="210">
        <v>2868.9</v>
      </c>
    </row>
    <row r="28" spans="1:7" ht="14.5" x14ac:dyDescent="0.25">
      <c r="A28" s="122" t="s">
        <v>293</v>
      </c>
      <c r="B28" s="207">
        <v>112.1</v>
      </c>
      <c r="C28" s="208">
        <v>20.7</v>
      </c>
      <c r="D28" s="22"/>
    </row>
    <row r="29" spans="1:7" x14ac:dyDescent="0.25">
      <c r="A29" s="122" t="s">
        <v>294</v>
      </c>
      <c r="B29" s="207">
        <v>191.7</v>
      </c>
      <c r="C29" s="208">
        <v>123.8</v>
      </c>
      <c r="D29" s="22"/>
    </row>
    <row r="30" spans="1:7" s="11" customFormat="1" ht="13" x14ac:dyDescent="0.3">
      <c r="A30" s="89" t="s">
        <v>16</v>
      </c>
      <c r="B30" s="211">
        <f>SUM(B21:B29)</f>
        <v>16491.8</v>
      </c>
      <c r="C30" s="219">
        <v>16404</v>
      </c>
      <c r="D30" s="22"/>
    </row>
    <row r="31" spans="1:7" ht="13.5" thickBot="1" x14ac:dyDescent="0.35">
      <c r="A31" s="122" t="s">
        <v>9</v>
      </c>
      <c r="B31" s="199"/>
      <c r="C31" s="213"/>
      <c r="D31" s="22"/>
      <c r="F31" s="23"/>
      <c r="G31" s="23"/>
    </row>
    <row r="32" spans="1:7" ht="15.5" thickBot="1" x14ac:dyDescent="0.35">
      <c r="A32" s="204" t="s">
        <v>295</v>
      </c>
      <c r="B32" s="220" t="s">
        <v>11</v>
      </c>
      <c r="C32" s="221" t="s">
        <v>296</v>
      </c>
      <c r="D32" s="22"/>
    </row>
    <row r="33" spans="1:4" x14ac:dyDescent="0.25">
      <c r="A33" s="122" t="s">
        <v>297</v>
      </c>
      <c r="B33" s="123" t="s">
        <v>298</v>
      </c>
      <c r="C33" s="68">
        <v>13259</v>
      </c>
      <c r="D33" s="22"/>
    </row>
    <row r="34" spans="1:4" ht="13" thickBot="1" x14ac:dyDescent="0.3">
      <c r="A34" s="122"/>
      <c r="B34" s="123"/>
      <c r="C34" s="213"/>
    </row>
    <row r="35" spans="1:4" ht="13.5" thickBot="1" x14ac:dyDescent="0.35">
      <c r="A35" s="204" t="s">
        <v>299</v>
      </c>
      <c r="B35" s="220" t="s">
        <v>11</v>
      </c>
      <c r="C35" s="221" t="s">
        <v>12</v>
      </c>
    </row>
    <row r="36" spans="1:4" ht="13" x14ac:dyDescent="0.3">
      <c r="A36" s="122" t="s">
        <v>300</v>
      </c>
      <c r="B36" s="222"/>
      <c r="C36" s="214" t="s">
        <v>9</v>
      </c>
    </row>
    <row r="37" spans="1:4" x14ac:dyDescent="0.25">
      <c r="A37" s="122" t="s">
        <v>301</v>
      </c>
      <c r="B37" s="223">
        <f>SUM(B14,B18)/1822</f>
        <v>3.2766190998902309E-2</v>
      </c>
      <c r="C37" s="208">
        <v>7.0000000000000007E-2</v>
      </c>
    </row>
    <row r="38" spans="1:4" ht="14.5" x14ac:dyDescent="0.25">
      <c r="A38" s="122" t="s">
        <v>302</v>
      </c>
      <c r="B38" s="223">
        <f>SUM(B14,B18)/1977</f>
        <v>3.0197268588770865E-2</v>
      </c>
      <c r="C38" s="208">
        <v>6.8000000000000005E-2</v>
      </c>
    </row>
    <row r="39" spans="1:4" ht="14.5" x14ac:dyDescent="0.25">
      <c r="A39" s="122" t="s">
        <v>303</v>
      </c>
      <c r="B39" s="223">
        <f>SUM(B14,B18)/3801.5</f>
        <v>1.5704327239247667E-2</v>
      </c>
      <c r="C39" s="208">
        <v>3.6999999999999998E-2</v>
      </c>
    </row>
    <row r="40" spans="1:4" x14ac:dyDescent="0.25">
      <c r="A40" s="122" t="s">
        <v>304</v>
      </c>
      <c r="B40" s="222"/>
      <c r="C40" s="208" t="s">
        <v>9</v>
      </c>
    </row>
    <row r="41" spans="1:4" x14ac:dyDescent="0.25">
      <c r="A41" s="122" t="s">
        <v>301</v>
      </c>
      <c r="B41" s="223">
        <f>SUM(B14,B18,B30)/1822</f>
        <v>9.0842480790340279</v>
      </c>
      <c r="C41" s="208">
        <v>8.6890000000000001</v>
      </c>
    </row>
    <row r="42" spans="1:4" ht="14.5" x14ac:dyDescent="0.25">
      <c r="A42" s="122" t="s">
        <v>305</v>
      </c>
      <c r="B42" s="223">
        <f>SUM(B14,B18,B30)/1977</f>
        <v>8.3720283257460792</v>
      </c>
      <c r="C42" s="208">
        <v>8.4640000000000004</v>
      </c>
    </row>
    <row r="43" spans="1:4" ht="14.5" x14ac:dyDescent="0.25">
      <c r="A43" s="122" t="s">
        <v>303</v>
      </c>
      <c r="B43" s="223">
        <f>SUM(B14,B18,B30)/3801.5</f>
        <v>4.3539392345126924</v>
      </c>
      <c r="C43" s="213">
        <v>4.5579999999999998</v>
      </c>
    </row>
    <row r="44" spans="1:4" ht="13" thickBot="1" x14ac:dyDescent="0.3">
      <c r="A44" s="122"/>
      <c r="B44" s="207"/>
      <c r="C44" s="213"/>
    </row>
    <row r="45" spans="1:4" ht="13.5" thickBot="1" x14ac:dyDescent="0.35">
      <c r="A45" s="204" t="s">
        <v>306</v>
      </c>
      <c r="B45" s="220" t="s">
        <v>11</v>
      </c>
      <c r="C45" s="221" t="s">
        <v>12</v>
      </c>
    </row>
    <row r="46" spans="1:4" x14ac:dyDescent="0.25">
      <c r="A46" s="122" t="s">
        <v>307</v>
      </c>
      <c r="B46" s="133">
        <v>0.79</v>
      </c>
      <c r="C46" s="208"/>
    </row>
    <row r="47" spans="1:4" x14ac:dyDescent="0.25">
      <c r="A47" s="122" t="s">
        <v>308</v>
      </c>
      <c r="B47" s="87">
        <v>354.4</v>
      </c>
      <c r="C47" s="208">
        <v>55.7</v>
      </c>
    </row>
    <row r="48" spans="1:4" x14ac:dyDescent="0.25">
      <c r="A48" s="122" t="s">
        <v>309</v>
      </c>
      <c r="B48" s="87">
        <v>154.5</v>
      </c>
      <c r="C48" s="208">
        <v>47.7</v>
      </c>
    </row>
    <row r="49" spans="1:3" x14ac:dyDescent="0.25">
      <c r="A49" s="122" t="s">
        <v>310</v>
      </c>
      <c r="B49" s="87">
        <v>200</v>
      </c>
      <c r="C49" s="208">
        <v>8</v>
      </c>
    </row>
    <row r="50" spans="1:3" ht="13" thickBot="1" x14ac:dyDescent="0.3">
      <c r="A50" s="224" t="s">
        <v>311</v>
      </c>
      <c r="B50" s="84">
        <v>7.8</v>
      </c>
      <c r="C50" s="225">
        <v>7.6</v>
      </c>
    </row>
    <row r="51" spans="1:3" x14ac:dyDescent="0.25">
      <c r="A51" s="207"/>
      <c r="B51" s="207"/>
      <c r="C51" s="226"/>
    </row>
    <row r="52" spans="1:3" ht="13" x14ac:dyDescent="0.3">
      <c r="A52" s="199" t="s">
        <v>312</v>
      </c>
      <c r="B52" s="207"/>
      <c r="C52" s="88"/>
    </row>
    <row r="53" spans="1:3" ht="38.15" customHeight="1" x14ac:dyDescent="0.25">
      <c r="A53" s="227" t="s">
        <v>313</v>
      </c>
      <c r="B53" s="227"/>
      <c r="C53" s="227"/>
    </row>
    <row r="54" spans="1:3" x14ac:dyDescent="0.25">
      <c r="A54" s="207" t="s">
        <v>314</v>
      </c>
      <c r="B54" s="207"/>
      <c r="C54" s="228"/>
    </row>
    <row r="55" spans="1:3" x14ac:dyDescent="0.25">
      <c r="A55" s="207" t="s">
        <v>315</v>
      </c>
      <c r="B55" s="207"/>
      <c r="C55" s="228"/>
    </row>
    <row r="56" spans="1:3" ht="26.15" customHeight="1" x14ac:dyDescent="0.25">
      <c r="A56" s="229" t="s">
        <v>316</v>
      </c>
      <c r="B56" s="229"/>
      <c r="C56" s="229"/>
    </row>
    <row r="57" spans="1:3" x14ac:dyDescent="0.25">
      <c r="A57" s="207" t="s">
        <v>317</v>
      </c>
      <c r="B57" s="207"/>
      <c r="C57" s="88"/>
    </row>
    <row r="58" spans="1:3" x14ac:dyDescent="0.25">
      <c r="A58" s="207" t="s">
        <v>318</v>
      </c>
      <c r="B58" s="207"/>
      <c r="C58" s="88"/>
    </row>
    <row r="59" spans="1:3" x14ac:dyDescent="0.25">
      <c r="A59" s="207" t="s">
        <v>319</v>
      </c>
      <c r="B59" s="207"/>
      <c r="C59" s="86"/>
    </row>
    <row r="60" spans="1:3" x14ac:dyDescent="0.25">
      <c r="A60" s="207" t="s">
        <v>320</v>
      </c>
      <c r="B60" s="207"/>
      <c r="C60" s="86"/>
    </row>
    <row r="61" spans="1:3" ht="29.15" customHeight="1" x14ac:dyDescent="0.25">
      <c r="A61" s="227" t="s">
        <v>321</v>
      </c>
      <c r="B61" s="227"/>
      <c r="C61" s="227"/>
    </row>
    <row r="62" spans="1:3" x14ac:dyDescent="0.25">
      <c r="A62" s="207" t="s">
        <v>322</v>
      </c>
      <c r="B62" s="207"/>
      <c r="C62" s="228"/>
    </row>
    <row r="63" spans="1:3" x14ac:dyDescent="0.25">
      <c r="A63" s="207" t="s">
        <v>323</v>
      </c>
      <c r="B63" s="207"/>
      <c r="C63" s="228"/>
    </row>
    <row r="64" spans="1:3" x14ac:dyDescent="0.25">
      <c r="A64" s="207" t="s">
        <v>324</v>
      </c>
      <c r="B64" s="207"/>
      <c r="C64" s="88"/>
    </row>
    <row r="65" spans="1:3" x14ac:dyDescent="0.25">
      <c r="A65" s="207"/>
      <c r="B65" s="207"/>
      <c r="C65" s="88"/>
    </row>
  </sheetData>
  <sheetProtection algorithmName="SHA-512" hashValue="L/ZmRhNlnIjA3HJcowTaKEEigpsaKJMRKtZe4pvqDeboIs8MnNNKJb4PZ3j1fwmnB7iovftK56kkYyqgl8ikww==" saltValue="IPAYDXA7zuppA2f/Wu4nSw==" spinCount="100000" sheet="1" objects="1" scenarios="1"/>
  <mergeCells count="3">
    <mergeCell ref="A53:C53"/>
    <mergeCell ref="A61:C61"/>
    <mergeCell ref="A56:C56"/>
  </mergeCells>
  <hyperlinks>
    <hyperlink ref="C2" location="'Home page'!A1" display="Back to home page" xr:uid="{F2D6A23F-E228-40B1-9904-472F9930124D}"/>
  </hyperlinks>
  <pageMargins left="0.25" right="0.25" top="0.75" bottom="0.75" header="0.3" footer="0.3"/>
  <pageSetup scale="65" fitToWidth="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6F360-D78B-4D02-9C1B-A1D986DF7D5F}">
  <sheetPr>
    <pageSetUpPr fitToPage="1"/>
  </sheetPr>
  <dimension ref="A1:E90"/>
  <sheetViews>
    <sheetView topLeftCell="A73" workbookViewId="0">
      <selection activeCell="B13" sqref="B13"/>
    </sheetView>
  </sheetViews>
  <sheetFormatPr defaultColWidth="8.6328125" defaultRowHeight="14.5" x14ac:dyDescent="0.35"/>
  <cols>
    <col min="1" max="1" width="81.90625" style="40" customWidth="1"/>
    <col min="2" max="2" width="32" style="48" customWidth="1"/>
    <col min="3" max="3" width="31.6328125" style="48" customWidth="1"/>
    <col min="4" max="4" width="8.6328125" style="40"/>
    <col min="5" max="5" width="10.54296875" style="40" bestFit="1" customWidth="1"/>
    <col min="6" max="16384" width="8.6328125" style="40"/>
  </cols>
  <sheetData>
    <row r="1" spans="1:3" ht="98.4" customHeight="1" thickBot="1" x14ac:dyDescent="0.4">
      <c r="A1" s="37"/>
      <c r="B1" s="38"/>
      <c r="C1" s="39"/>
    </row>
    <row r="2" spans="1:3" ht="15" thickBot="1" x14ac:dyDescent="0.4">
      <c r="A2" s="230"/>
      <c r="B2" s="231"/>
      <c r="C2" s="232" t="s">
        <v>7</v>
      </c>
    </row>
    <row r="3" spans="1:3" ht="15" thickBot="1" x14ac:dyDescent="0.4">
      <c r="A3" s="233" t="s">
        <v>325</v>
      </c>
      <c r="B3" s="234"/>
      <c r="C3" s="235"/>
    </row>
    <row r="4" spans="1:3" x14ac:dyDescent="0.35">
      <c r="A4" s="236"/>
      <c r="B4" s="237"/>
      <c r="C4" s="238"/>
    </row>
    <row r="5" spans="1:3" x14ac:dyDescent="0.35">
      <c r="A5" s="239" t="s">
        <v>326</v>
      </c>
      <c r="B5" s="240" t="s">
        <v>11</v>
      </c>
      <c r="C5" s="241" t="s">
        <v>12</v>
      </c>
    </row>
    <row r="6" spans="1:3" x14ac:dyDescent="0.35">
      <c r="A6" s="236" t="s">
        <v>327</v>
      </c>
      <c r="B6" s="242">
        <v>3</v>
      </c>
      <c r="C6" s="238">
        <v>4</v>
      </c>
    </row>
    <row r="7" spans="1:3" x14ac:dyDescent="0.35">
      <c r="A7" s="236" t="s">
        <v>328</v>
      </c>
      <c r="B7" s="242">
        <v>0</v>
      </c>
      <c r="C7" s="238">
        <v>6</v>
      </c>
    </row>
    <row r="8" spans="1:3" x14ac:dyDescent="0.35">
      <c r="A8" s="236" t="s">
        <v>329</v>
      </c>
      <c r="B8" s="242">
        <v>2</v>
      </c>
      <c r="C8" s="238">
        <v>1</v>
      </c>
    </row>
    <row r="9" spans="1:3" x14ac:dyDescent="0.35">
      <c r="A9" s="236" t="s">
        <v>330</v>
      </c>
      <c r="B9" s="242">
        <v>1</v>
      </c>
      <c r="C9" s="238">
        <v>2</v>
      </c>
    </row>
    <row r="10" spans="1:3" x14ac:dyDescent="0.35">
      <c r="A10" s="236" t="s">
        <v>331</v>
      </c>
      <c r="B10" s="242">
        <v>1</v>
      </c>
      <c r="C10" s="238">
        <v>2</v>
      </c>
    </row>
    <row r="11" spans="1:3" x14ac:dyDescent="0.35">
      <c r="A11" s="236" t="s">
        <v>332</v>
      </c>
      <c r="B11" s="243">
        <v>5</v>
      </c>
      <c r="C11" s="244">
        <v>5</v>
      </c>
    </row>
    <row r="12" spans="1:3" x14ac:dyDescent="0.35">
      <c r="A12" s="245" t="s">
        <v>333</v>
      </c>
      <c r="B12" s="242"/>
      <c r="C12" s="238"/>
    </row>
    <row r="13" spans="1:3" x14ac:dyDescent="0.35">
      <c r="A13" s="236" t="s">
        <v>327</v>
      </c>
      <c r="B13" s="242">
        <v>1</v>
      </c>
      <c r="C13" s="238">
        <v>0</v>
      </c>
    </row>
    <row r="14" spans="1:3" x14ac:dyDescent="0.35">
      <c r="A14" s="236" t="s">
        <v>328</v>
      </c>
      <c r="B14" s="242">
        <v>0</v>
      </c>
      <c r="C14" s="238">
        <v>3</v>
      </c>
    </row>
    <row r="15" spans="1:3" x14ac:dyDescent="0.35">
      <c r="A15" s="236" t="s">
        <v>329</v>
      </c>
      <c r="B15" s="242">
        <v>0</v>
      </c>
      <c r="C15" s="238">
        <v>1</v>
      </c>
    </row>
    <row r="16" spans="1:3" x14ac:dyDescent="0.35">
      <c r="A16" s="236" t="s">
        <v>330</v>
      </c>
      <c r="B16" s="242">
        <v>1</v>
      </c>
      <c r="C16" s="238">
        <v>1</v>
      </c>
    </row>
    <row r="17" spans="1:5" x14ac:dyDescent="0.35">
      <c r="A17" s="236" t="s">
        <v>331</v>
      </c>
      <c r="B17" s="242">
        <v>1</v>
      </c>
      <c r="C17" s="238">
        <v>1</v>
      </c>
    </row>
    <row r="18" spans="1:5" x14ac:dyDescent="0.35">
      <c r="A18" s="236" t="s">
        <v>332</v>
      </c>
      <c r="B18" s="243">
        <v>5</v>
      </c>
      <c r="C18" s="244">
        <v>4</v>
      </c>
    </row>
    <row r="19" spans="1:5" x14ac:dyDescent="0.35">
      <c r="A19" s="245" t="s">
        <v>334</v>
      </c>
      <c r="B19" s="242"/>
      <c r="C19" s="238"/>
    </row>
    <row r="20" spans="1:5" x14ac:dyDescent="0.35">
      <c r="A20" s="236" t="s">
        <v>335</v>
      </c>
      <c r="B20" s="242">
        <v>1</v>
      </c>
      <c r="C20" s="238">
        <v>4</v>
      </c>
    </row>
    <row r="21" spans="1:5" x14ac:dyDescent="0.35">
      <c r="A21" s="236" t="s">
        <v>336</v>
      </c>
      <c r="B21" s="242">
        <v>2</v>
      </c>
      <c r="C21" s="238">
        <v>2</v>
      </c>
    </row>
    <row r="22" spans="1:5" x14ac:dyDescent="0.35">
      <c r="A22" s="236" t="s">
        <v>337</v>
      </c>
      <c r="B22" s="242">
        <v>4</v>
      </c>
      <c r="C22" s="238">
        <v>4</v>
      </c>
    </row>
    <row r="23" spans="1:5" x14ac:dyDescent="0.35">
      <c r="A23" s="236" t="s">
        <v>338</v>
      </c>
      <c r="B23" s="242">
        <v>1</v>
      </c>
      <c r="C23" s="238">
        <v>2</v>
      </c>
    </row>
    <row r="24" spans="1:5" x14ac:dyDescent="0.35">
      <c r="A24" s="236" t="s">
        <v>339</v>
      </c>
      <c r="B24" s="243">
        <v>4</v>
      </c>
      <c r="C24" s="244">
        <v>8</v>
      </c>
    </row>
    <row r="25" spans="1:5" ht="15" thickBot="1" x14ac:dyDescent="0.4">
      <c r="A25" s="236"/>
      <c r="B25" s="237"/>
      <c r="C25" s="238"/>
    </row>
    <row r="26" spans="1:5" ht="15" thickBot="1" x14ac:dyDescent="0.4">
      <c r="A26" s="233"/>
      <c r="B26" s="246" t="s">
        <v>11</v>
      </c>
      <c r="C26" s="235" t="s">
        <v>12</v>
      </c>
    </row>
    <row r="27" spans="1:5" x14ac:dyDescent="0.35">
      <c r="A27" s="247" t="s">
        <v>340</v>
      </c>
      <c r="B27" s="248">
        <v>99.96</v>
      </c>
      <c r="C27" s="249">
        <v>99</v>
      </c>
      <c r="E27" s="41"/>
    </row>
    <row r="28" spans="1:5" x14ac:dyDescent="0.35">
      <c r="A28" s="247" t="s">
        <v>341</v>
      </c>
      <c r="B28" s="231">
        <v>0</v>
      </c>
      <c r="C28" s="249">
        <v>1</v>
      </c>
    </row>
    <row r="29" spans="1:5" x14ac:dyDescent="0.35">
      <c r="A29" s="247" t="s">
        <v>342</v>
      </c>
      <c r="B29" s="231">
        <v>0</v>
      </c>
      <c r="C29" s="249">
        <v>0</v>
      </c>
    </row>
    <row r="30" spans="1:5" x14ac:dyDescent="0.35">
      <c r="A30" s="247" t="s">
        <v>343</v>
      </c>
      <c r="B30" s="248">
        <v>0</v>
      </c>
      <c r="C30" s="249">
        <v>0</v>
      </c>
    </row>
    <row r="31" spans="1:5" ht="15" thickBot="1" x14ac:dyDescent="0.4">
      <c r="A31" s="247"/>
      <c r="B31" s="231"/>
      <c r="C31" s="249"/>
    </row>
    <row r="32" spans="1:5" ht="15" thickBot="1" x14ac:dyDescent="0.4">
      <c r="A32" s="233" t="s">
        <v>344</v>
      </c>
      <c r="B32" s="234"/>
      <c r="C32" s="235"/>
    </row>
    <row r="33" spans="1:3" s="42" customFormat="1" x14ac:dyDescent="0.35">
      <c r="A33" s="250" t="s">
        <v>345</v>
      </c>
      <c r="B33" s="231"/>
      <c r="C33" s="249"/>
    </row>
    <row r="34" spans="1:3" s="42" customFormat="1" x14ac:dyDescent="0.35">
      <c r="A34" s="250" t="s">
        <v>346</v>
      </c>
      <c r="B34" s="231"/>
      <c r="C34" s="249"/>
    </row>
    <row r="35" spans="1:3" s="42" customFormat="1" x14ac:dyDescent="0.35">
      <c r="A35" s="250" t="s">
        <v>347</v>
      </c>
      <c r="B35" s="231"/>
      <c r="C35" s="249"/>
    </row>
    <row r="36" spans="1:3" s="42" customFormat="1" x14ac:dyDescent="0.35">
      <c r="A36" s="250" t="s">
        <v>348</v>
      </c>
      <c r="B36" s="231"/>
      <c r="C36" s="249"/>
    </row>
    <row r="37" spans="1:3" s="42" customFormat="1" x14ac:dyDescent="0.35">
      <c r="A37" s="250" t="s">
        <v>349</v>
      </c>
      <c r="B37" s="231"/>
      <c r="C37" s="249"/>
    </row>
    <row r="38" spans="1:3" s="42" customFormat="1" x14ac:dyDescent="0.35">
      <c r="A38" s="250" t="s">
        <v>350</v>
      </c>
      <c r="B38" s="231"/>
      <c r="C38" s="249"/>
    </row>
    <row r="39" spans="1:3" s="42" customFormat="1" x14ac:dyDescent="0.35">
      <c r="A39" s="250" t="s">
        <v>351</v>
      </c>
      <c r="B39" s="231"/>
      <c r="C39" s="249"/>
    </row>
    <row r="40" spans="1:3" s="42" customFormat="1" x14ac:dyDescent="0.35">
      <c r="A40" s="250" t="s">
        <v>352</v>
      </c>
      <c r="B40" s="231"/>
      <c r="C40" s="249"/>
    </row>
    <row r="41" spans="1:3" s="42" customFormat="1" x14ac:dyDescent="0.35">
      <c r="A41" s="250" t="s">
        <v>353</v>
      </c>
      <c r="B41" s="231"/>
      <c r="C41" s="249"/>
    </row>
    <row r="42" spans="1:3" s="42" customFormat="1" x14ac:dyDescent="0.35">
      <c r="A42" s="250" t="s">
        <v>354</v>
      </c>
      <c r="B42" s="231"/>
      <c r="C42" s="249"/>
    </row>
    <row r="43" spans="1:3" s="42" customFormat="1" x14ac:dyDescent="0.35">
      <c r="A43" s="250" t="s">
        <v>355</v>
      </c>
      <c r="B43" s="231"/>
      <c r="C43" s="249"/>
    </row>
    <row r="44" spans="1:3" s="42" customFormat="1" x14ac:dyDescent="0.35">
      <c r="A44" s="250" t="s">
        <v>356</v>
      </c>
      <c r="B44" s="231"/>
      <c r="C44" s="249"/>
    </row>
    <row r="45" spans="1:3" s="42" customFormat="1" x14ac:dyDescent="0.35">
      <c r="A45" s="250" t="s">
        <v>357</v>
      </c>
      <c r="B45" s="231"/>
      <c r="C45" s="249"/>
    </row>
    <row r="46" spans="1:3" s="42" customFormat="1" x14ac:dyDescent="0.35">
      <c r="A46" s="250" t="s">
        <v>358</v>
      </c>
      <c r="B46" s="231"/>
      <c r="C46" s="249"/>
    </row>
    <row r="47" spans="1:3" s="42" customFormat="1" x14ac:dyDescent="0.35">
      <c r="A47" s="251" t="s">
        <v>359</v>
      </c>
      <c r="B47" s="231"/>
      <c r="C47" s="249"/>
    </row>
    <row r="48" spans="1:3" s="42" customFormat="1" x14ac:dyDescent="0.35">
      <c r="A48" s="250" t="s">
        <v>360</v>
      </c>
      <c r="B48" s="231"/>
      <c r="C48" s="249"/>
    </row>
    <row r="49" spans="1:5" s="42" customFormat="1" x14ac:dyDescent="0.35">
      <c r="A49" s="250" t="s">
        <v>361</v>
      </c>
      <c r="B49" s="231"/>
      <c r="C49" s="249"/>
    </row>
    <row r="50" spans="1:5" s="42" customFormat="1" x14ac:dyDescent="0.35">
      <c r="A50" s="250" t="s">
        <v>362</v>
      </c>
      <c r="B50" s="231"/>
      <c r="C50" s="249"/>
    </row>
    <row r="51" spans="1:5" s="42" customFormat="1" x14ac:dyDescent="0.35">
      <c r="A51" s="250" t="s">
        <v>363</v>
      </c>
      <c r="B51" s="231"/>
      <c r="C51" s="249"/>
    </row>
    <row r="52" spans="1:5" s="42" customFormat="1" x14ac:dyDescent="0.35">
      <c r="A52" s="250" t="s">
        <v>364</v>
      </c>
      <c r="B52" s="231"/>
      <c r="C52" s="249"/>
    </row>
    <row r="53" spans="1:5" s="42" customFormat="1" x14ac:dyDescent="0.35">
      <c r="A53" s="250" t="s">
        <v>365</v>
      </c>
      <c r="B53" s="231"/>
      <c r="C53" s="249"/>
    </row>
    <row r="54" spans="1:5" s="42" customFormat="1" x14ac:dyDescent="0.35">
      <c r="A54" s="250" t="s">
        <v>366</v>
      </c>
      <c r="B54" s="231"/>
      <c r="C54" s="249"/>
    </row>
    <row r="55" spans="1:5" s="42" customFormat="1" x14ac:dyDescent="0.35">
      <c r="A55" s="250" t="s">
        <v>367</v>
      </c>
      <c r="B55" s="231"/>
      <c r="C55" s="249"/>
    </row>
    <row r="56" spans="1:5" s="42" customFormat="1" x14ac:dyDescent="0.35">
      <c r="A56" s="250" t="s">
        <v>368</v>
      </c>
      <c r="B56" s="231"/>
      <c r="C56" s="249"/>
    </row>
    <row r="57" spans="1:5" s="42" customFormat="1" x14ac:dyDescent="0.35">
      <c r="A57" s="250" t="s">
        <v>369</v>
      </c>
      <c r="B57" s="231"/>
      <c r="C57" s="249"/>
    </row>
    <row r="58" spans="1:5" s="42" customFormat="1" x14ac:dyDescent="0.35">
      <c r="A58" s="250" t="s">
        <v>370</v>
      </c>
      <c r="B58" s="231"/>
      <c r="C58" s="249"/>
    </row>
    <row r="59" spans="1:5" s="42" customFormat="1" x14ac:dyDescent="0.35">
      <c r="A59" s="250" t="s">
        <v>371</v>
      </c>
      <c r="B59" s="231"/>
      <c r="C59" s="249"/>
    </row>
    <row r="60" spans="1:5" s="42" customFormat="1" x14ac:dyDescent="0.35">
      <c r="A60" s="250" t="s">
        <v>372</v>
      </c>
      <c r="B60" s="231"/>
      <c r="C60" s="249"/>
      <c r="E60" s="43"/>
    </row>
    <row r="61" spans="1:5" s="42" customFormat="1" x14ac:dyDescent="0.35">
      <c r="A61" s="250" t="s">
        <v>373</v>
      </c>
      <c r="B61" s="231"/>
      <c r="C61" s="249"/>
    </row>
    <row r="62" spans="1:5" s="42" customFormat="1" x14ac:dyDescent="0.35">
      <c r="A62" s="250" t="s">
        <v>374</v>
      </c>
      <c r="B62" s="231"/>
      <c r="C62" s="252"/>
    </row>
    <row r="63" spans="1:5" s="42" customFormat="1" x14ac:dyDescent="0.35">
      <c r="A63" s="253" t="s">
        <v>375</v>
      </c>
      <c r="B63" s="231"/>
      <c r="C63" s="249"/>
    </row>
    <row r="64" spans="1:5" s="42" customFormat="1" x14ac:dyDescent="0.35">
      <c r="A64" s="250" t="s">
        <v>376</v>
      </c>
      <c r="B64" s="231"/>
      <c r="C64" s="249"/>
    </row>
    <row r="65" spans="1:3" s="42" customFormat="1" x14ac:dyDescent="0.35">
      <c r="A65" s="253" t="s">
        <v>377</v>
      </c>
      <c r="B65" s="231"/>
      <c r="C65" s="249"/>
    </row>
    <row r="66" spans="1:3" s="42" customFormat="1" x14ac:dyDescent="0.35">
      <c r="A66" s="250" t="s">
        <v>378</v>
      </c>
      <c r="B66" s="231"/>
      <c r="C66" s="249"/>
    </row>
    <row r="67" spans="1:3" s="42" customFormat="1" x14ac:dyDescent="0.35">
      <c r="A67" s="250" t="s">
        <v>379</v>
      </c>
      <c r="B67" s="231"/>
      <c r="C67" s="249"/>
    </row>
    <row r="68" spans="1:3" s="42" customFormat="1" x14ac:dyDescent="0.35">
      <c r="A68" s="250" t="s">
        <v>380</v>
      </c>
      <c r="B68" s="231"/>
      <c r="C68" s="249"/>
    </row>
    <row r="69" spans="1:3" s="42" customFormat="1" x14ac:dyDescent="0.35">
      <c r="A69" s="250" t="s">
        <v>381</v>
      </c>
      <c r="B69" s="231"/>
      <c r="C69" s="249"/>
    </row>
    <row r="70" spans="1:3" s="42" customFormat="1" x14ac:dyDescent="0.35">
      <c r="A70" s="250" t="s">
        <v>382</v>
      </c>
      <c r="B70" s="231"/>
      <c r="C70" s="249"/>
    </row>
    <row r="71" spans="1:3" s="42" customFormat="1" x14ac:dyDescent="0.35">
      <c r="A71" s="254" t="s">
        <v>383</v>
      </c>
      <c r="B71" s="231"/>
      <c r="C71" s="249"/>
    </row>
    <row r="72" spans="1:3" s="42" customFormat="1" ht="15" thickBot="1" x14ac:dyDescent="0.4">
      <c r="A72" s="250"/>
      <c r="B72" s="231"/>
      <c r="C72" s="249"/>
    </row>
    <row r="73" spans="1:3" ht="15" thickBot="1" x14ac:dyDescent="0.4">
      <c r="A73" s="233" t="s">
        <v>384</v>
      </c>
      <c r="B73" s="255" t="s">
        <v>11</v>
      </c>
      <c r="C73" s="235" t="s">
        <v>12</v>
      </c>
    </row>
    <row r="74" spans="1:3" ht="25" x14ac:dyDescent="0.35">
      <c r="A74" s="256" t="s">
        <v>385</v>
      </c>
      <c r="B74" s="257" t="s">
        <v>386</v>
      </c>
      <c r="C74" s="258" t="s">
        <v>387</v>
      </c>
    </row>
    <row r="75" spans="1:3" x14ac:dyDescent="0.35">
      <c r="A75" s="256" t="s">
        <v>388</v>
      </c>
      <c r="B75" s="231">
        <v>55</v>
      </c>
      <c r="C75" s="258" t="s">
        <v>389</v>
      </c>
    </row>
    <row r="76" spans="1:3" ht="25" x14ac:dyDescent="0.35">
      <c r="A76" s="256" t="s">
        <v>390</v>
      </c>
      <c r="B76" s="257" t="s">
        <v>391</v>
      </c>
      <c r="C76" s="258" t="s">
        <v>392</v>
      </c>
    </row>
    <row r="77" spans="1:3" x14ac:dyDescent="0.35">
      <c r="A77" s="256" t="s">
        <v>393</v>
      </c>
      <c r="B77" s="231" t="s">
        <v>394</v>
      </c>
      <c r="C77" s="258" t="s">
        <v>394</v>
      </c>
    </row>
    <row r="78" spans="1:3" ht="25" x14ac:dyDescent="0.35">
      <c r="A78" s="256" t="s">
        <v>395</v>
      </c>
      <c r="B78" s="257" t="s">
        <v>396</v>
      </c>
      <c r="C78" s="258" t="s">
        <v>397</v>
      </c>
    </row>
    <row r="79" spans="1:3" x14ac:dyDescent="0.35">
      <c r="A79" s="256" t="s">
        <v>398</v>
      </c>
      <c r="B79" s="231">
        <v>20.65</v>
      </c>
      <c r="C79" s="258" t="s">
        <v>399</v>
      </c>
    </row>
    <row r="80" spans="1:3" ht="15" thickBot="1" x14ac:dyDescent="0.4">
      <c r="A80" s="259" t="s">
        <v>400</v>
      </c>
      <c r="B80" s="260" t="s">
        <v>401</v>
      </c>
      <c r="C80" s="261" t="s">
        <v>401</v>
      </c>
    </row>
    <row r="81" spans="1:3" x14ac:dyDescent="0.35">
      <c r="A81" s="262"/>
      <c r="B81" s="231"/>
      <c r="C81" s="231"/>
    </row>
    <row r="82" spans="1:3" x14ac:dyDescent="0.35">
      <c r="A82" s="263" t="s">
        <v>259</v>
      </c>
      <c r="B82" s="231"/>
      <c r="C82" s="231"/>
    </row>
    <row r="83" spans="1:3" x14ac:dyDescent="0.35">
      <c r="A83" s="264" t="s">
        <v>402</v>
      </c>
      <c r="B83" s="231"/>
      <c r="C83" s="231"/>
    </row>
    <row r="84" spans="1:3" x14ac:dyDescent="0.35">
      <c r="A84" s="264" t="s">
        <v>403</v>
      </c>
      <c r="B84" s="265"/>
      <c r="C84" s="231"/>
    </row>
    <row r="85" spans="1:3" x14ac:dyDescent="0.35">
      <c r="A85" s="264" t="s">
        <v>404</v>
      </c>
      <c r="B85" s="266"/>
      <c r="C85" s="267"/>
    </row>
    <row r="86" spans="1:3" x14ac:dyDescent="0.35">
      <c r="A86" s="264" t="s">
        <v>405</v>
      </c>
      <c r="B86" s="266"/>
      <c r="C86" s="267"/>
    </row>
    <row r="87" spans="1:3" x14ac:dyDescent="0.35">
      <c r="A87" s="264" t="s">
        <v>406</v>
      </c>
      <c r="B87" s="266"/>
      <c r="C87" s="267"/>
    </row>
    <row r="88" spans="1:3" x14ac:dyDescent="0.35">
      <c r="A88" s="264" t="s">
        <v>407</v>
      </c>
      <c r="B88" s="265"/>
      <c r="C88" s="231"/>
    </row>
    <row r="89" spans="1:3" x14ac:dyDescent="0.35">
      <c r="A89" s="46"/>
      <c r="B89" s="44"/>
      <c r="C89" s="45"/>
    </row>
    <row r="90" spans="1:3" x14ac:dyDescent="0.35">
      <c r="B90" s="47"/>
    </row>
  </sheetData>
  <sheetProtection algorithmName="SHA-512" hashValue="H9r+QJYkrk9QGMpQrugzyl4RfCjEyP6wvwfgjy212Sa9AVxgDK6XoWBJE+QJ7/B3D2Q1JySPMU19zonYreWnGQ==" saltValue="I8AkxzLPTNNO1LF/IxdK4g==" spinCount="100000" sheet="1" objects="1" scenarios="1"/>
  <hyperlinks>
    <hyperlink ref="C2" location="'Home page'!A1" display="Back to home page" xr:uid="{9764A030-A51A-48D0-9ACF-BDB3CCFA666A}"/>
  </hyperlinks>
  <pageMargins left="0.25" right="0.25" top="0.75" bottom="0.75" header="0.3" footer="0.3"/>
  <pageSetup paperSize="9" scale="67"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EE503E145B174CA43806F0E2C9BD91" ma:contentTypeVersion="17" ma:contentTypeDescription="Create a new document." ma:contentTypeScope="" ma:versionID="0938dfe75ed31230ac187daa569f5c0c">
  <xsd:schema xmlns:xsd="http://www.w3.org/2001/XMLSchema" xmlns:xs="http://www.w3.org/2001/XMLSchema" xmlns:p="http://schemas.microsoft.com/office/2006/metadata/properties" xmlns:ns1="http://schemas.microsoft.com/sharepoint/v3" xmlns:ns2="31ec60a8-651f-4291-8b35-ae3ea6f34a69" xmlns:ns3="77141b4f-52cf-41e5-8f55-2faea2e0d418" targetNamespace="http://schemas.microsoft.com/office/2006/metadata/properties" ma:root="true" ma:fieldsID="06e906d53ff5970cd3725de568d2761c" ns1:_="" ns2:_="" ns3:_="">
    <xsd:import namespace="http://schemas.microsoft.com/sharepoint/v3"/>
    <xsd:import namespace="31ec60a8-651f-4291-8b35-ae3ea6f34a69"/>
    <xsd:import namespace="77141b4f-52cf-41e5-8f55-2faea2e0d41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1:_ip_UnifiedCompliancePolicyProperties" minOccurs="0"/>
                <xsd:element ref="ns1:_ip_UnifiedCompliancePolicyUIActio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ec60a8-651f-4291-8b35-ae3ea6f34a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1073480-5544-40c5-9d2f-04ab237c4f9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141b4f-52cf-41e5-8f55-2faea2e0d41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ce31d56d-85a6-4088-a45e-579f7415ebc4}" ma:internalName="TaxCatchAll" ma:showField="CatchAllData" ma:web="77141b4f-52cf-41e5-8f55-2faea2e0d4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77141b4f-52cf-41e5-8f55-2faea2e0d418" xsi:nil="true"/>
    <lcf76f155ced4ddcb4097134ff3c332f xmlns="31ec60a8-651f-4291-8b35-ae3ea6f34a6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BF68DC5-FDA9-4232-ADE5-4A608A46D1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1ec60a8-651f-4291-8b35-ae3ea6f34a69"/>
    <ds:schemaRef ds:uri="77141b4f-52cf-41e5-8f55-2faea2e0d4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F96FFC-2B2E-4EBB-9541-661164FC2399}">
  <ds:schemaRefs>
    <ds:schemaRef ds:uri="http://schemas.microsoft.com/sharepoint/v3/contenttype/forms"/>
  </ds:schemaRefs>
</ds:datastoreItem>
</file>

<file path=customXml/itemProps3.xml><?xml version="1.0" encoding="utf-8"?>
<ds:datastoreItem xmlns:ds="http://schemas.openxmlformats.org/officeDocument/2006/customXml" ds:itemID="{7C4AFF71-EFAB-4AF2-BB0F-01794D8FCDD2}">
  <ds:schemaRefs>
    <ds:schemaRef ds:uri="http://purl.org/dc/dcmitype/"/>
    <ds:schemaRef ds:uri="http://purl.org/dc/elements/1.1/"/>
    <ds:schemaRef ds:uri="31ec60a8-651f-4291-8b35-ae3ea6f34a69"/>
    <ds:schemaRef ds:uri="http://www.w3.org/XML/1998/namespace"/>
    <ds:schemaRef ds:uri="http://purl.org/dc/terms/"/>
    <ds:schemaRef ds:uri="http://schemas.openxmlformats.org/package/2006/metadata/core-properties"/>
    <ds:schemaRef ds:uri="http://schemas.microsoft.com/office/2006/documentManagement/types"/>
    <ds:schemaRef ds:uri="http://schemas.microsoft.com/sharepoint/v3"/>
    <ds:schemaRef ds:uri="http://schemas.microsoft.com/office/infopath/2007/PartnerControls"/>
    <ds:schemaRef ds:uri="77141b4f-52cf-41e5-8f55-2faea2e0d418"/>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Home page</vt:lpstr>
      <vt:lpstr>Population Health</vt:lpstr>
      <vt:lpstr>Community Spirit &amp; Cohesion</vt:lpstr>
      <vt:lpstr>People, Culture &amp; Employment</vt:lpstr>
      <vt:lpstr>Natural Environment</vt:lpstr>
      <vt:lpstr>Leadership &amp; Governance</vt:lpstr>
      <vt:lpstr>'Community Spirit &amp; Cohesion'!Print_Area</vt:lpstr>
      <vt:lpstr>'Leadership &amp; Governance'!Print_Area</vt:lpstr>
      <vt:lpstr>'Natural Environment'!Print_Area</vt:lpstr>
      <vt:lpstr>'People, Culture &amp; Employment'!Print_Area</vt:lpstr>
      <vt:lpstr>'Population Health'!Print_Area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Meredith Roach</dc:creator>
  <cp:keywords/>
  <dc:description/>
  <cp:lastModifiedBy>Meredith Roach</cp:lastModifiedBy>
  <cp:revision/>
  <cp:lastPrinted>2026-08-19T01:52:23Z</cp:lastPrinted>
  <dcterms:created xsi:type="dcterms:W3CDTF">2026-07-16T02:59:32Z</dcterms:created>
  <dcterms:modified xsi:type="dcterms:W3CDTF">2026-08-20T04:11:36Z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044fd7-8254-428e-8b0c-569cd014f14b_Enabled">
    <vt:lpwstr>true</vt:lpwstr>
  </property>
  <property fmtid="{D5CDD505-2E9C-101B-9397-08002B2CF9AE}" pid="3" name="MSIP_Label_3f044fd7-8254-428e-8b0c-569cd014f14b_SetDate">
    <vt:lpwstr>2026-07-16T02:59:48Z</vt:lpwstr>
  </property>
  <property fmtid="{D5CDD505-2E9C-101B-9397-08002B2CF9AE}" pid="4" name="MSIP_Label_3f044fd7-8254-428e-8b0c-569cd014f14b_Method">
    <vt:lpwstr>Privileged</vt:lpwstr>
  </property>
  <property fmtid="{D5CDD505-2E9C-101B-9397-08002B2CF9AE}" pid="5" name="MSIP_Label_3f044fd7-8254-428e-8b0c-569cd014f14b_Name">
    <vt:lpwstr>Unclassified</vt:lpwstr>
  </property>
  <property fmtid="{D5CDD505-2E9C-101B-9397-08002B2CF9AE}" pid="6" name="MSIP_Label_3f044fd7-8254-428e-8b0c-569cd014f14b_SiteId">
    <vt:lpwstr>c6fee078-afdc-4eb1-99e1-a29f1e30d0ff</vt:lpwstr>
  </property>
  <property fmtid="{D5CDD505-2E9C-101B-9397-08002B2CF9AE}" pid="7" name="MSIP_Label_3f044fd7-8254-428e-8b0c-569cd014f14b_ActionId">
    <vt:lpwstr>9574d6a5-2430-4195-8640-d0f86211bff9</vt:lpwstr>
  </property>
  <property fmtid="{D5CDD505-2E9C-101B-9397-08002B2CF9AE}" pid="8" name="MSIP_Label_3f044fd7-8254-428e-8b0c-569cd014f14b_ContentBits">
    <vt:lpwstr>0</vt:lpwstr>
  </property>
  <property fmtid="{D5CDD505-2E9C-101B-9397-08002B2CF9AE}" pid="9" name="MSIP_Label_3f044fd7-8254-428e-8b0c-569cd014f14b_Tag">
    <vt:lpwstr>10, 0, 1, 2</vt:lpwstr>
  </property>
  <property fmtid="{D5CDD505-2E9C-101B-9397-08002B2CF9AE}" pid="10" name="ContentTypeId">
    <vt:lpwstr>0x010100CEEE503E145B174CA43806F0E2C9BD91</vt:lpwstr>
  </property>
  <property fmtid="{D5CDD505-2E9C-101B-9397-08002B2CF9AE}" pid="11" name="MediaServiceImageTags">
    <vt:lpwstr/>
  </property>
</Properties>
</file>